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elhasználó\Desktop\Jegyzőkönyv\2024\KT\2024.10.22\Előterik és meghívó\"/>
    </mc:Choice>
  </mc:AlternateContent>
  <bookViews>
    <workbookView xWindow="0" yWindow="0" windowWidth="28800" windowHeight="12435"/>
  </bookViews>
  <sheets>
    <sheet name="Összesítő" sheetId="1" r:id="rId1"/>
  </sheets>
  <definedNames>
    <definedName name="_xlnm._FilterDatabase" localSheetId="0" hidden="1">Összesítő!$A$3:$AB$94</definedName>
    <definedName name="_xlnm.Print_Area" localSheetId="0">Összesítő!$A$1:$R$106</definedName>
  </definedNames>
  <calcPr calcId="191029"/>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D94" i="1"/>
  <c r="E94" i="1"/>
  <c r="F94" i="1"/>
  <c r="G94" i="1"/>
  <c r="J94" i="1"/>
  <c r="K94" i="1"/>
  <c r="L94" i="1"/>
  <c r="M94" i="1"/>
  <c r="N94" i="1"/>
  <c r="O94" i="1"/>
  <c r="H94" i="1" l="1"/>
  <c r="R94" i="1"/>
  <c r="U60" i="1" l="1"/>
  <c r="U53" i="1"/>
  <c r="U39" i="1"/>
  <c r="U33" i="1"/>
  <c r="U94" i="1" l="1"/>
  <c r="V94" i="1" l="1"/>
  <c r="W94" i="1"/>
  <c r="X94" i="1"/>
  <c r="Y94" i="1"/>
  <c r="Z94" i="1"/>
  <c r="P50" i="1" l="1"/>
  <c r="P30" i="1"/>
  <c r="P9" i="1" l="1"/>
  <c r="P4" i="1"/>
  <c r="P5" i="1"/>
  <c r="P6" i="1"/>
  <c r="P7" i="1"/>
  <c r="P8" i="1"/>
  <c r="P10" i="1"/>
  <c r="P11" i="1"/>
  <c r="P12" i="1"/>
  <c r="P13" i="1"/>
  <c r="P14" i="1"/>
  <c r="P15" i="1"/>
  <c r="P16" i="1"/>
  <c r="P17" i="1"/>
  <c r="P18" i="1"/>
  <c r="P19" i="1"/>
  <c r="P20" i="1"/>
  <c r="P21" i="1"/>
  <c r="P22" i="1"/>
  <c r="P23" i="1"/>
  <c r="P24" i="1"/>
  <c r="P25" i="1"/>
  <c r="P26" i="1"/>
  <c r="P27" i="1"/>
  <c r="P28" i="1"/>
  <c r="P29" i="1"/>
  <c r="P33" i="1"/>
  <c r="P34" i="1"/>
  <c r="P36" i="1"/>
  <c r="P37" i="1"/>
  <c r="P38" i="1"/>
  <c r="P40" i="1"/>
  <c r="P41" i="1"/>
  <c r="P42" i="1"/>
  <c r="P43" i="1"/>
  <c r="P44" i="1"/>
  <c r="P45" i="1"/>
  <c r="P46" i="1"/>
  <c r="P47" i="1"/>
  <c r="P48" i="1"/>
  <c r="P49" i="1"/>
  <c r="P51" i="1"/>
  <c r="P52" i="1"/>
  <c r="P53" i="1"/>
  <c r="P55" i="1"/>
  <c r="P56" i="1"/>
  <c r="P57" i="1"/>
  <c r="P58" i="1"/>
  <c r="P59" i="1"/>
  <c r="P60" i="1"/>
  <c r="P61" i="1"/>
  <c r="P62" i="1"/>
  <c r="P63" i="1"/>
  <c r="P64" i="1"/>
  <c r="P65" i="1"/>
  <c r="P66" i="1"/>
  <c r="P67" i="1"/>
  <c r="P68" i="1"/>
  <c r="P69" i="1"/>
  <c r="P71" i="1"/>
  <c r="P72" i="1"/>
  <c r="P73" i="1"/>
  <c r="P74" i="1"/>
  <c r="P75" i="1"/>
  <c r="P76" i="1"/>
  <c r="P78" i="1"/>
  <c r="P79" i="1"/>
  <c r="P80" i="1"/>
  <c r="P82" i="1"/>
  <c r="P84" i="1"/>
  <c r="P85" i="1"/>
  <c r="P86" i="1"/>
  <c r="P87" i="1"/>
  <c r="P88" i="1"/>
  <c r="P89" i="1"/>
  <c r="P90" i="1"/>
</calcChain>
</file>

<file path=xl/sharedStrings.xml><?xml version="1.0" encoding="utf-8"?>
<sst xmlns="http://schemas.openxmlformats.org/spreadsheetml/2006/main" count="404" uniqueCount="294">
  <si>
    <t>Ügyszám</t>
  </si>
  <si>
    <t>Név</t>
  </si>
  <si>
    <t>Tőkekövetelés</t>
  </si>
  <si>
    <t>Késedelmi kamat</t>
  </si>
  <si>
    <t>Posta</t>
  </si>
  <si>
    <t>Ügyvéd</t>
  </si>
  <si>
    <t>Összesen</t>
  </si>
  <si>
    <t>EBBŐL</t>
  </si>
  <si>
    <t>Befizetett tőke</t>
  </si>
  <si>
    <t>Törölhető tőke</t>
  </si>
  <si>
    <t>Törölhető ktg</t>
  </si>
  <si>
    <t>Folyamatban</t>
  </si>
  <si>
    <t>Foly. Ktg</t>
  </si>
  <si>
    <t>Víz</t>
  </si>
  <si>
    <t>MV/VÍZ/53</t>
  </si>
  <si>
    <t>Cac-sherszolg. Kft.</t>
  </si>
  <si>
    <t>MV/VÍZ/54</t>
  </si>
  <si>
    <t>Flogiston 2000 Kft.</t>
  </si>
  <si>
    <t>MV/VÍZ/56</t>
  </si>
  <si>
    <t>MV/VÍZ/57</t>
  </si>
  <si>
    <t>Hotel Marton Klub Kft.</t>
  </si>
  <si>
    <t>MV/VÍZ/58</t>
  </si>
  <si>
    <t>Mamut 2002 Kft.</t>
  </si>
  <si>
    <t>MV/VÍZ/59</t>
  </si>
  <si>
    <t>Martoncat Kft.</t>
  </si>
  <si>
    <t>MV/VÍZ/60</t>
  </si>
  <si>
    <t>Öreg Obsitos Kft.</t>
  </si>
  <si>
    <t>MV/VÍZ/61</t>
  </si>
  <si>
    <t>Sziget S+B Út MélyÉpítő kft.</t>
  </si>
  <si>
    <t>MV/VÍZ/64</t>
  </si>
  <si>
    <t>MV/VÍZ/66</t>
  </si>
  <si>
    <t>MV/VÍZ/69</t>
  </si>
  <si>
    <t>MV/VÍZ/74</t>
  </si>
  <si>
    <t>MV/VÍZ/75</t>
  </si>
  <si>
    <t>MV/VÍZ/76</t>
  </si>
  <si>
    <t>MV/VÍZ/79</t>
  </si>
  <si>
    <t>MV/VÍZ/80</t>
  </si>
  <si>
    <t>MV/VÍZ/82</t>
  </si>
  <si>
    <t>MV/VÍZ/84</t>
  </si>
  <si>
    <t>MV/VÍZ/85</t>
  </si>
  <si>
    <t>MV/VÍZ/86</t>
  </si>
  <si>
    <t>MV/VÍZ/87</t>
  </si>
  <si>
    <t>MV/VÍZ/88</t>
  </si>
  <si>
    <t>MV/VÍZ/89</t>
  </si>
  <si>
    <t>MV/VÍZ/90</t>
  </si>
  <si>
    <t>MV/VÍZ/93</t>
  </si>
  <si>
    <t>MV/VÍZ/94</t>
  </si>
  <si>
    <t>MV/VÍZ/95</t>
  </si>
  <si>
    <t>MV/VÍZ/98</t>
  </si>
  <si>
    <t>MV/VÍZ/100</t>
  </si>
  <si>
    <t>MV/VÍZ/101</t>
  </si>
  <si>
    <t>MV/VÍZ/102</t>
  </si>
  <si>
    <t>MV/VÍZ/103</t>
  </si>
  <si>
    <t>MV/VÍZ/104</t>
  </si>
  <si>
    <t>MV/VÍZ/105</t>
  </si>
  <si>
    <t>MV/VÍZ/106</t>
  </si>
  <si>
    <t>MV/VÍZ/107</t>
  </si>
  <si>
    <t>MV/VÍZ/110</t>
  </si>
  <si>
    <t>MV/VÍZ/111</t>
  </si>
  <si>
    <t>MV/VÍZ/113</t>
  </si>
  <si>
    <t>MV/VÍZ/116</t>
  </si>
  <si>
    <t>MV/VÍZ/120</t>
  </si>
  <si>
    <t>MV/VÍZ/121</t>
  </si>
  <si>
    <t>MV/VÍZ/122</t>
  </si>
  <si>
    <t>MV/VÍZ/123</t>
  </si>
  <si>
    <t>MV/VÍZ/125</t>
  </si>
  <si>
    <t>MV/VÍZ/127</t>
  </si>
  <si>
    <t>MV/VÍZ/128</t>
  </si>
  <si>
    <t>MV/VÍZ/129</t>
  </si>
  <si>
    <t>MV/VÍZ/137</t>
  </si>
  <si>
    <t>MV/VÍZ/141</t>
  </si>
  <si>
    <t>MV/VÍZ/144</t>
  </si>
  <si>
    <t>MV/VÍZ/146</t>
  </si>
  <si>
    <t>MV/VÍZ/154</t>
  </si>
  <si>
    <t>MV/VÍZ/156</t>
  </si>
  <si>
    <t>MV/VÍZ/164</t>
  </si>
  <si>
    <t>MV/VÍZ/167</t>
  </si>
  <si>
    <t>MV/VÍZ/170</t>
  </si>
  <si>
    <t>MV/VÍZ/177</t>
  </si>
  <si>
    <t>MV/VÍZ/194</t>
  </si>
  <si>
    <t>MV/VÍZ/197</t>
  </si>
  <si>
    <t>MV/VÍZ/198</t>
  </si>
  <si>
    <t>MV/VÍZ/202</t>
  </si>
  <si>
    <t>MV/VÍZ/203</t>
  </si>
  <si>
    <t>MV/VÍZ/204</t>
  </si>
  <si>
    <t>MV/VÍZ/209</t>
  </si>
  <si>
    <t>MV/VÍZ/214</t>
  </si>
  <si>
    <t>MV/VÍZ/215</t>
  </si>
  <si>
    <t>MV/VÍZ/221</t>
  </si>
  <si>
    <t>MV/VÍZ/222</t>
  </si>
  <si>
    <t>MV/VÍZ/225</t>
  </si>
  <si>
    <t>MV/VÍZ/228</t>
  </si>
  <si>
    <t>MV/VÍZ/229</t>
  </si>
  <si>
    <t>MV/VÍZ/230</t>
  </si>
  <si>
    <t>MV/VÍZ/232</t>
  </si>
  <si>
    <t>MV/VÍZ/238</t>
  </si>
  <si>
    <t>MV/VÍZ/244</t>
  </si>
  <si>
    <t>MV/VÍZ/245</t>
  </si>
  <si>
    <t>MV/VÍZ/249</t>
  </si>
  <si>
    <t>MV/VÍZ/251</t>
  </si>
  <si>
    <t>MV/VÍZ/259</t>
  </si>
  <si>
    <t>MV/VÍZ/263</t>
  </si>
  <si>
    <t>MV/VÍZ/266</t>
  </si>
  <si>
    <t>MV/VÍZ/268</t>
  </si>
  <si>
    <t>MV/VÍZ/272</t>
  </si>
  <si>
    <t>MV/VÍZ/275</t>
  </si>
  <si>
    <t>MV/VÍZ/276</t>
  </si>
  <si>
    <t>MV/VÍZ/277</t>
  </si>
  <si>
    <t>MV/VÍZ/279</t>
  </si>
  <si>
    <t>MV/VÍZ/280</t>
  </si>
  <si>
    <t>MV/VÍZ/281</t>
  </si>
  <si>
    <t>Befizetett ktg-ek</t>
  </si>
  <si>
    <t>Megjegyzés</t>
  </si>
  <si>
    <t>Az Önkorm. nem tudott adatokat az adósról.</t>
  </si>
  <si>
    <t>A tőkét megfizette, a járulékos költségeket nem fizette meg, mert idő közben elhyunt.</t>
  </si>
  <si>
    <t>Az Önk. kérte az eljárás megszüntetését.</t>
  </si>
  <si>
    <t>Az Önk. kérése alapján sztornó.</t>
  </si>
  <si>
    <t>Az Önkorm. kérése alapján sztornó.</t>
  </si>
  <si>
    <t>Vh nem volt indítható, elutasítás oka: adós ismeretlen helyre költözött.</t>
  </si>
  <si>
    <t>Az Önkorm. eltekintett ettől a kintlévőségtől.</t>
  </si>
  <si>
    <t>Az ügyvéd kérte a végrehajtási eljárás folytatását, eddig nem folyt be összeg. 2014.10.10.: megérkezett az értesítés, ami alapján kiderül, hogy 2014.11.01--jétől foganatosítják a követelés végrehajtását (Nyugdíjfolyósító Igazgatóság utalja havi részletekben).</t>
  </si>
  <si>
    <t>0115.V.1910/2012</t>
  </si>
  <si>
    <t>0115.V.1762/2012</t>
  </si>
  <si>
    <t>0056.V.1922/2012</t>
  </si>
  <si>
    <t>0115.V.1745/2012</t>
  </si>
  <si>
    <t>0056.V.1831/2012</t>
  </si>
  <si>
    <t>207.V.250/2013</t>
  </si>
  <si>
    <t>282.V.0462/2013 (Nyári Brigitta), 0141.V.353/2013 (Szöllősi Mihály)</t>
  </si>
  <si>
    <t>0115.V.2035/2012</t>
  </si>
  <si>
    <t>2011.06.06. 400.000 Ft</t>
  </si>
  <si>
    <t>kivezethető a nyilvántartásból</t>
  </si>
  <si>
    <t>?</t>
  </si>
  <si>
    <t>kivezethetó a nyilvántartásból</t>
  </si>
  <si>
    <t>2151 kivezethető a nyilvántartásból, a többit befizette 2011.05.30.</t>
  </si>
  <si>
    <t>2011.06.08. befizetés: 12.968 Ft, fennmaradó kivezethető a nyilvántartásból</t>
  </si>
  <si>
    <t>Befizetések: 2011.09.02. 20.000 Ft, 2011.10.04. 15.000 Ft, 2011.11.04. 5.000 Ft, 2011.12.01. 9.222 Ft. Tőke befizetve 3489 kivezethető.</t>
  </si>
  <si>
    <t>az önkormányzat megszüntette az eljárást, kivezethető a nyilvántartásból</t>
  </si>
  <si>
    <t>2011.05.24. 400.000 Ft</t>
  </si>
  <si>
    <t>2012.03.02. 400.000 Ft, a többi költségtől eltekint az önkormányzat 51.440 Ft kivezethető</t>
  </si>
  <si>
    <t>2013.04.09. 11.000 Ft, 2014.04.07. 6.000 Ft, a többi?????</t>
  </si>
  <si>
    <t>2011.12.29. 400.000 Ft Fehér Erzsébet befizető, 51.440 az önkormányzat elengedte</t>
  </si>
  <si>
    <t>Bíró László Úr kérte az eljárás visszavonását, kivezethető követelés</t>
  </si>
  <si>
    <t>2011.08.01. 250.000 Ft, 2012.02.08. 50.000 Ft, többi?</t>
  </si>
  <si>
    <t>10 havi részletfizetést kért</t>
  </si>
  <si>
    <t>2011.05.10. 30.760 Ft, 2930 Ft kivezethető a nyilvántartásból</t>
  </si>
  <si>
    <t>13 tulaj között elosztva: Németh Katalin 2011.06.10. 41.600 Ft, Márton Zsuzsanna 2011.06.20. 41.600 Ft, Fodor Istvánné, Papp Józsefné 2011.06.09. 10.400 Ft, Jámbor Zoltánné 2011. vh 44.000 Ft, Zsufkó István 2011.10.28. 10.400 Ft, Vörös Gyula, Szabó Tibor, Szabó Lajos, Szabó György 2011.06.06. 10.400 Ft, Szőllösi Mihály 2011. vh 44.000 Ft, Nyári Orsolya 2011.06.05. 20.800 Ft, Nyári Brigitta ???</t>
  </si>
  <si>
    <t>Szabó Lajos gondnokolt 10.400 Ft törölthető, Vörös György törölhető</t>
  </si>
  <si>
    <t>kivezethető a nyilvántartásból, az eljárás megszüntetve</t>
  </si>
  <si>
    <t>2012.01.10.  26.415 Ft, juristasnak ???</t>
  </si>
  <si>
    <t>2011.07.05. 5.000 Ft Juristasnak befiz.</t>
  </si>
  <si>
    <t>kivethető a nyilvántartásból</t>
  </si>
  <si>
    <t>? 2013-ban fizetett, 2013.08.23. 4.000 Ft, 2013.10.24. 5.570 Ft, 2014.03.17. 4.712 Ft</t>
  </si>
  <si>
    <t>2011.05.23. 2.000 Ft juristasnak fizette</t>
  </si>
  <si>
    <t>????</t>
  </si>
  <si>
    <t>2011.06.06. 3.000 Ft tőke befizetve, 2.091 Ft kivezethető</t>
  </si>
  <si>
    <t>2011.05.30. 6.000 Ft befizette, 121 Ft kivezethető a nyilvántartásból</t>
  </si>
  <si>
    <t>2011.05.19. 3.000 Ft tőkét befizette 2.091 Ft kivezethető a nyilvántartásból</t>
  </si>
  <si>
    <t>2011.06.01. 58.000 Ft a tőkét befizette, 3.754 Ft kivezethető a nyilvántartásból</t>
  </si>
  <si>
    <t>kivezethető, vh nem indult</t>
  </si>
  <si>
    <t>99.686 Ft Nyugdíjfolyósító által levonva: 2013.04.13. 19.236 Ft, 2013.05.15. 21.964, 2013.06.14. 21.964 Ft, 2013.07.15. 18.635 Ft</t>
  </si>
  <si>
    <t>2011.05.18. 8000 Ft, kivezethető 3.272 Ft</t>
  </si>
  <si>
    <t>2011.06.08. 10.242 Ft</t>
  </si>
  <si>
    <t>2011.05.31. 6.000 Ft, 2011.07.08. 6.000 Ft, 2011.08.08. 6.665 Ft, 2011.09.02. 6.000 Ft</t>
  </si>
  <si>
    <t>2013.04.09. 17.695 Ft, 2012.04.11. 15.000 Ft, tőke befizetve többi kivezethető</t>
  </si>
  <si>
    <t>6 havi vh-i részletfizetést kötött, bérletiltási kérelem csatolva</t>
  </si>
  <si>
    <t>kivezethető összeg</t>
  </si>
  <si>
    <t>befizetés 2011.</t>
  </si>
  <si>
    <t>befizetés 2012.</t>
  </si>
  <si>
    <t>befizetés 2013.</t>
  </si>
  <si>
    <t>4810712/2=2.405.356</t>
  </si>
  <si>
    <t>befizetés 2010.</t>
  </si>
  <si>
    <t>befizetés 2014.</t>
  </si>
  <si>
    <t>nyugdíjfolytól befolyt: 347190</t>
  </si>
  <si>
    <t>befizetés 2015.</t>
  </si>
  <si>
    <t>túlfiz 8360</t>
  </si>
  <si>
    <t>nincs az analitikába befizetés</t>
  </si>
  <si>
    <t>szl lekérés: a keresett személyt a személyi adat és lakcímnyilvántartás központi rendszerében a közölt adatokkal nem tartjuk nyilván</t>
  </si>
  <si>
    <t>szl lekérés: a keresett személyt a személyiadat- és lakcímnyilvántartás központi rendszerében a közölt adatokkal nem tartjuk nyilván</t>
  </si>
  <si>
    <t>Kivezethető követelés</t>
  </si>
  <si>
    <t>Követelés összege</t>
  </si>
  <si>
    <t>Adós elhunyt. 2006.10.08.</t>
  </si>
  <si>
    <t>Adós elhunyt. Kis összegű követelés.</t>
  </si>
  <si>
    <t>Adós elhunyt a fmh kibocsátását megelőzően. 2004.12.06.</t>
  </si>
  <si>
    <t>gépjármű árverésére érvényes licit nem érkezett</t>
  </si>
  <si>
    <t>Adós elhyunyt. 2012.01.13.</t>
  </si>
  <si>
    <t>Levél 2011.06.23. melyben kérjük az eljárás felfüggesztését.</t>
  </si>
  <si>
    <t>Nyilatkozat behajthatatlan hitelezői követelésről.</t>
  </si>
  <si>
    <t>Juristas Kft. Jelentés 2011.11.21. törlésre javasolt ügyek.</t>
  </si>
  <si>
    <t>Behajthatatlansági nyilatkozat.</t>
  </si>
  <si>
    <t>Törlés módja: felszámolás, 2013.04.12</t>
  </si>
  <si>
    <t>Törlés hatálya: 2010.07.19.</t>
  </si>
  <si>
    <t>Kis összegű követelés.</t>
  </si>
  <si>
    <t>Szl lekérés alapján nem található 2013.01.08.</t>
  </si>
  <si>
    <t>Levél 2011.09.20. megszünt ügyekről.</t>
  </si>
  <si>
    <t>Az Önkorm. kérte a vh. eljárások megszüntetését, nem található ezzel kapcsolatos dokumentum a rendelkezésre álló anyagok között.</t>
  </si>
  <si>
    <t>Levél, 2012.04.19. követelés kifutott</t>
  </si>
  <si>
    <t>Levél 2011.10.25. követelés behajtásától eltekintünk</t>
  </si>
  <si>
    <t>Rendelkezésre álló anyagban nem találtam ezzel kapcsolatos anyagot. További vizsgálat szükséges.</t>
  </si>
  <si>
    <t>Részletekben egy részét kifizette, szl lekérés 2013.01.08. a keresett személy nem található, ismeretlen cím.</t>
  </si>
  <si>
    <t>Levél, 2012. február 2. hátraléktól eltekintünk.</t>
  </si>
  <si>
    <t>Szl lekérés alapján, 2013.01.08.</t>
  </si>
  <si>
    <t>Levél, 2012.04.19. FMH elutasítva hiányos adatok miatt.</t>
  </si>
  <si>
    <t>Egy része fizetve. Fennmaradó kis összegű követelés</t>
  </si>
  <si>
    <t>Önk kérte az eljárás megszüntetését, levél 2011.09.20.</t>
  </si>
  <si>
    <t>Rendelkezésre álló dokumentumokban nem található információ, kis összegű követelésként kivezethető.</t>
  </si>
  <si>
    <t>Rendelkezésre álló anyagban nem találtam ezzel kapcsolatos anyagot. További vizsgálat szükséges. Kisösszegű követelésként kivezethető.</t>
  </si>
  <si>
    <t>Fennmaradó, kis összegű követelés</t>
  </si>
  <si>
    <t>Rendelkezésre álló anyagban nem találtam ezzel kapcsolatos anyagot. Befizetés: 17.000 Ft</t>
  </si>
  <si>
    <t>Adós elhunyt, örökösökről nincs adat. Rendelkezésre álló anyagban nem találtam ezzel kapcsolatos anyagot.</t>
  </si>
  <si>
    <t>Kis összegű követelés. Befizetés: 30.760 FT</t>
  </si>
  <si>
    <t>Levél 2011.05.12. hátralék törlése, örökösök közötti szétosztása. Befizetés: 223.200 Ft</t>
  </si>
  <si>
    <t>Rendelkezésre álló anyagban nem találtam ezzel kapcsolatos anyagot. További vizsgálat szükséges. Befizetés: 14.282 Ft.</t>
  </si>
  <si>
    <t>Leírti értékvesztés állomány:</t>
  </si>
  <si>
    <t>H.Ferenc</t>
  </si>
  <si>
    <t>R. Attila</t>
  </si>
  <si>
    <t>T. Péter</t>
  </si>
  <si>
    <t>B. Sz. Rozália</t>
  </si>
  <si>
    <t>K. Ferencné</t>
  </si>
  <si>
    <t>N. Bálint</t>
  </si>
  <si>
    <t>G. József</t>
  </si>
  <si>
    <t>H. Sándor Józsefné</t>
  </si>
  <si>
    <t>I. Istvánné</t>
  </si>
  <si>
    <t>K. István</t>
  </si>
  <si>
    <t>R. Csaba László</t>
  </si>
  <si>
    <t>S. László</t>
  </si>
  <si>
    <t>S. István Ferencné</t>
  </si>
  <si>
    <t>S. István Sándor</t>
  </si>
  <si>
    <t>Sz. Ferenc Attiláné</t>
  </si>
  <si>
    <t>Sz. Sándor</t>
  </si>
  <si>
    <t>T.Gyula</t>
  </si>
  <si>
    <t>V. László</t>
  </si>
  <si>
    <t>A.Istvánné</t>
  </si>
  <si>
    <t>B. Ferenc</t>
  </si>
  <si>
    <t>F. István</t>
  </si>
  <si>
    <t>H. Mihály</t>
  </si>
  <si>
    <t>K. Miklós</t>
  </si>
  <si>
    <t>M. Sándor</t>
  </si>
  <si>
    <t>M.József</t>
  </si>
  <si>
    <t>P. Géza</t>
  </si>
  <si>
    <t>Sz. Antal</t>
  </si>
  <si>
    <t>Sz.István</t>
  </si>
  <si>
    <t>F. Imre</t>
  </si>
  <si>
    <t>F. Istvánné</t>
  </si>
  <si>
    <t>Dr. P. Iván</t>
  </si>
  <si>
    <t>Sz. Tibor</t>
  </si>
  <si>
    <t>Sz. Bence/M. Ferenc</t>
  </si>
  <si>
    <t>Sz. V.Mónika</t>
  </si>
  <si>
    <t>Sz. V. Mónika</t>
  </si>
  <si>
    <t>V. Lászlóné</t>
  </si>
  <si>
    <t>B. Zoltán Ferencné</t>
  </si>
  <si>
    <t>B. Lászlóné/Gy. Anikó</t>
  </si>
  <si>
    <t>B.Sándor</t>
  </si>
  <si>
    <t>B. Tibor</t>
  </si>
  <si>
    <t>C. Péterné</t>
  </si>
  <si>
    <t>Cs. Sándor</t>
  </si>
  <si>
    <t>Cs. H. Gizella</t>
  </si>
  <si>
    <t>D. Zsoltné</t>
  </si>
  <si>
    <t>D. János</t>
  </si>
  <si>
    <t>G. Tibor</t>
  </si>
  <si>
    <t>G. Lajos</t>
  </si>
  <si>
    <t>G. László</t>
  </si>
  <si>
    <t>H. Tibor</t>
  </si>
  <si>
    <t>K. Tiborné</t>
  </si>
  <si>
    <t>K. M.Katalin</t>
  </si>
  <si>
    <t>L. Ferencné</t>
  </si>
  <si>
    <t>L. Tibor</t>
  </si>
  <si>
    <t>L. Zoltán Gáborné</t>
  </si>
  <si>
    <t>L. Diána</t>
  </si>
  <si>
    <t>M. Dezső István</t>
  </si>
  <si>
    <t>N. Istvánné</t>
  </si>
  <si>
    <t>N. C.Andrea Tünde</t>
  </si>
  <si>
    <t>N. H. Beáta</t>
  </si>
  <si>
    <t>N. Sándor</t>
  </si>
  <si>
    <t>P. Ferenc</t>
  </si>
  <si>
    <t>P. Bálint</t>
  </si>
  <si>
    <t>R. Lászlóné</t>
  </si>
  <si>
    <t>R. Sz.Edit</t>
  </si>
  <si>
    <t>R. Mártonné</t>
  </si>
  <si>
    <t>S. László Józsefné</t>
  </si>
  <si>
    <t>Sz. Jánosné</t>
  </si>
  <si>
    <t>Sz. Károly</t>
  </si>
  <si>
    <t>Sz. István János</t>
  </si>
  <si>
    <t>Sz.K. Edit</t>
  </si>
  <si>
    <t>T. F. Erzsébet</t>
  </si>
  <si>
    <t>T. Károlyné</t>
  </si>
  <si>
    <t>T.Vendelné</t>
  </si>
  <si>
    <t>T. Magdolna</t>
  </si>
  <si>
    <t>V. András</t>
  </si>
  <si>
    <t>V. Ernőné</t>
  </si>
  <si>
    <t>V. Ferenc</t>
  </si>
  <si>
    <t>V. Péter</t>
  </si>
  <si>
    <t>V. V. Erzsébet</t>
  </si>
  <si>
    <t>V.Imréné</t>
  </si>
  <si>
    <t>V.Tímea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</si>
</sst>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Ft&quot;_-;\-* #,##0.00\ &quot;Ft&quot;_-;_-* &quot;-&quot;??\ &quot;Ft&quot;_-;_-@_-"/>
    <numFmt numFmtId="164" formatCode="_-* #,##0\ &quot;Ft&quot;_-;\-* #,##0\ &quot;Ft&quot;_-;_-* &quot;-&quot;??\ &quot;Ft&quot;_-;_-@_-"/>
  </numFmts>
  <fonts count="20" x14ac:knownFonts="1">
    <font>
      <sz val="11"/>
      <color rgb="FF000000"/>
      <name val="Calibri"/>
      <family val="2"/>
      <charset val="238"/>
    </font>
    <font>
      <sz val="10"/>
      <color rgb="FF000000"/>
      <name val="Arial"/>
      <family val="2"/>
      <charset val="238"/>
    </font>
    <font>
      <b/>
      <sz val="10"/>
      <color rgb="FF000000"/>
      <name val="Arial"/>
      <family val="2"/>
      <charset val="238"/>
    </font>
    <font>
      <sz val="9"/>
      <color rgb="FF000000"/>
      <name val="Arial"/>
      <family val="2"/>
      <charset val="238"/>
    </font>
    <font>
      <sz val="10"/>
      <color rgb="FF000000"/>
      <name val="Calibri"/>
      <family val="2"/>
      <charset val="238"/>
    </font>
    <font>
      <b/>
      <sz val="10"/>
      <color rgb="FF000000"/>
      <name val="Arial Narrow"/>
      <family val="2"/>
      <charset val="238"/>
    </font>
    <font>
      <sz val="10"/>
      <color rgb="FF000000"/>
      <name val="Arial Narrow"/>
      <family val="2"/>
      <charset val="238"/>
    </font>
    <font>
      <b/>
      <sz val="8"/>
      <color rgb="FF000000"/>
      <name val="Arial"/>
      <family val="2"/>
      <charset val="238"/>
    </font>
    <font>
      <sz val="8"/>
      <color rgb="FF000000"/>
      <name val="Arial"/>
      <family val="2"/>
      <charset val="238"/>
    </font>
    <font>
      <sz val="10"/>
      <color rgb="FFFF0000"/>
      <name val="Calibri"/>
      <family val="2"/>
      <charset val="238"/>
    </font>
    <font>
      <sz val="11"/>
      <color rgb="FF000000"/>
      <name val="Calibri"/>
      <family val="2"/>
      <charset val="238"/>
    </font>
    <font>
      <b/>
      <sz val="11"/>
      <color rgb="FF000000"/>
      <name val="Calibri"/>
      <family val="2"/>
      <charset val="238"/>
    </font>
    <font>
      <b/>
      <sz val="11"/>
      <color rgb="FFFF0000"/>
      <name val="Calibri"/>
      <family val="2"/>
      <charset val="238"/>
    </font>
    <font>
      <sz val="10"/>
      <name val="Calibri"/>
      <family val="2"/>
      <charset val="238"/>
    </font>
    <font>
      <sz val="11"/>
      <name val="Calibri"/>
      <family val="2"/>
      <charset val="238"/>
    </font>
    <font>
      <sz val="8"/>
      <name val="Arial"/>
      <family val="2"/>
      <charset val="238"/>
    </font>
    <font>
      <u/>
      <sz val="11"/>
      <color theme="10"/>
      <name val="Calibri"/>
      <family val="2"/>
      <charset val="238"/>
    </font>
    <font>
      <b/>
      <sz val="10"/>
      <name val="Calibri"/>
      <family val="2"/>
      <charset val="238"/>
    </font>
    <font>
      <sz val="10"/>
      <name val="Arial"/>
      <family val="2"/>
      <charset val="238"/>
    </font>
    <font>
      <b/>
      <sz val="10"/>
      <name val="Arial"/>
      <family val="2"/>
      <charset val="23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s>
  <cellStyleXfs count="3">
    <xf numFmtId="0" fontId="0" fillId="0" borderId="0"/>
    <xf numFmtId="44" fontId="10" fillId="0" borderId="0" applyFont="0" applyFill="0" applyBorder="0" applyAlignment="0" applyProtection="0"/>
    <xf numFmtId="0" fontId="16" fillId="0" borderId="0" applyNumberFormat="0" applyFill="0" applyBorder="0" applyAlignment="0" applyProtection="0"/>
  </cellStyleXfs>
  <cellXfs count="59">
    <xf numFmtId="0" fontId="0" fillId="0" borderId="0" xfId="0"/>
    <xf numFmtId="0" fontId="1" fillId="0" borderId="0" xfId="0" applyFont="1"/>
    <xf numFmtId="0" fontId="0" fillId="2" borderId="0" xfId="0" applyFill="1"/>
    <xf numFmtId="0" fontId="1" fillId="2" borderId="2" xfId="0" applyFont="1" applyFill="1" applyBorder="1"/>
    <xf numFmtId="0" fontId="1" fillId="2" borderId="0" xfId="0" applyFont="1" applyFill="1"/>
    <xf numFmtId="0" fontId="2" fillId="2" borderId="2" xfId="0" applyFont="1" applyFill="1" applyBorder="1"/>
    <xf numFmtId="0" fontId="4" fillId="0" borderId="0" xfId="0" applyFont="1"/>
    <xf numFmtId="0" fontId="4" fillId="2" borderId="0" xfId="0" applyFont="1" applyFill="1"/>
    <xf numFmtId="0" fontId="5" fillId="0" borderId="0" xfId="0" applyFont="1" applyBorder="1"/>
    <xf numFmtId="0" fontId="6" fillId="0" borderId="0" xfId="0" applyFont="1"/>
    <xf numFmtId="0" fontId="1" fillId="0" borderId="2" xfId="0" applyFont="1" applyFill="1" applyBorder="1"/>
    <xf numFmtId="0" fontId="8" fillId="0" borderId="2" xfId="0" applyFont="1" applyFill="1" applyBorder="1" applyAlignment="1">
      <alignment horizontal="left" wrapText="1"/>
    </xf>
    <xf numFmtId="0" fontId="0" fillId="0" borderId="0" xfId="0" applyFill="1"/>
    <xf numFmtId="0" fontId="1" fillId="0" borderId="3" xfId="0" applyFont="1" applyFill="1" applyBorder="1"/>
    <xf numFmtId="0" fontId="9" fillId="0" borderId="0" xfId="0" applyFont="1" applyFill="1" applyAlignment="1">
      <alignment wrapText="1"/>
    </xf>
    <xf numFmtId="14" fontId="0" fillId="0" borderId="0" xfId="0" applyNumberFormat="1" applyFill="1"/>
    <xf numFmtId="164" fontId="0" fillId="0" borderId="0" xfId="1" applyNumberFormat="1" applyFont="1" applyFill="1"/>
    <xf numFmtId="164" fontId="0" fillId="3" borderId="0" xfId="1" applyNumberFormat="1" applyFont="1" applyFill="1"/>
    <xf numFmtId="0" fontId="1" fillId="0" borderId="2" xfId="0" applyFont="1" applyFill="1" applyBorder="1" applyAlignment="1">
      <alignment vertical="center"/>
    </xf>
    <xf numFmtId="0" fontId="1" fillId="3" borderId="2" xfId="0" applyFont="1" applyFill="1" applyBorder="1"/>
    <xf numFmtId="0" fontId="0" fillId="3" borderId="0" xfId="0" applyFill="1"/>
    <xf numFmtId="164" fontId="0" fillId="4" borderId="0" xfId="1" applyNumberFormat="1" applyFont="1" applyFill="1"/>
    <xf numFmtId="0" fontId="2" fillId="2" borderId="2" xfId="0" applyFont="1" applyFill="1" applyBorder="1" applyAlignment="1">
      <alignment horizontal="center"/>
    </xf>
    <xf numFmtId="0" fontId="1" fillId="0" borderId="2" xfId="0" applyFont="1" applyFill="1" applyBorder="1" applyAlignment="1">
      <alignment wrapText="1"/>
    </xf>
    <xf numFmtId="0" fontId="13" fillId="0" borderId="0" xfId="0" applyFont="1" applyFill="1" applyAlignment="1">
      <alignment wrapText="1"/>
    </xf>
    <xf numFmtId="0" fontId="2" fillId="0" borderId="2" xfId="0" applyFont="1" applyFill="1" applyBorder="1" applyAlignment="1">
      <alignment horizontal="center"/>
    </xf>
    <xf numFmtId="0" fontId="5" fillId="0" borderId="0" xfId="0" applyFont="1" applyFill="1" applyBorder="1"/>
    <xf numFmtId="0" fontId="6" fillId="0" borderId="0" xfId="0" applyFont="1" applyFill="1"/>
    <xf numFmtId="0" fontId="4" fillId="0" borderId="0" xfId="0" applyFont="1" applyFill="1"/>
    <xf numFmtId="0" fontId="15" fillId="0" borderId="2" xfId="0" applyFont="1" applyFill="1" applyBorder="1" applyAlignment="1">
      <alignment horizontal="left" wrapText="1"/>
    </xf>
    <xf numFmtId="0" fontId="2" fillId="0" borderId="2" xfId="0" applyFont="1" applyFill="1" applyBorder="1"/>
    <xf numFmtId="164" fontId="12" fillId="0" borderId="0" xfId="0" applyNumberFormat="1" applyFont="1" applyFill="1"/>
    <xf numFmtId="164" fontId="11" fillId="0" borderId="0" xfId="0" applyNumberFormat="1" applyFont="1" applyFill="1"/>
    <xf numFmtId="0" fontId="1" fillId="0" borderId="0" xfId="0" applyFont="1" applyFill="1" applyAlignment="1">
      <alignment horizontal="left" wrapText="1"/>
    </xf>
    <xf numFmtId="0" fontId="3" fillId="0" borderId="0" xfId="0" applyFont="1" applyFill="1" applyAlignment="1">
      <alignment horizontal="left" wrapText="1"/>
    </xf>
    <xf numFmtId="0" fontId="14" fillId="0" borderId="0" xfId="0" applyFont="1" applyFill="1" applyAlignment="1">
      <alignment wrapText="1"/>
    </xf>
    <xf numFmtId="0" fontId="16" fillId="0" borderId="2" xfId="2" applyFill="1" applyBorder="1"/>
    <xf numFmtId="0" fontId="7" fillId="0" borderId="2" xfId="0" applyFont="1" applyFill="1" applyBorder="1" applyAlignment="1">
      <alignment horizontal="center" wrapText="1"/>
    </xf>
    <xf numFmtId="0" fontId="16" fillId="0" borderId="0" xfId="2"/>
    <xf numFmtId="0" fontId="16" fillId="0" borderId="3" xfId="2" applyFill="1" applyBorder="1"/>
    <xf numFmtId="0" fontId="17" fillId="0" borderId="2" xfId="0" applyFont="1" applyFill="1" applyBorder="1" applyAlignment="1">
      <alignment horizontal="center" wrapText="1"/>
    </xf>
    <xf numFmtId="164" fontId="13" fillId="0" borderId="2" xfId="1" applyNumberFormat="1" applyFont="1" applyFill="1" applyBorder="1" applyAlignment="1">
      <alignment wrapText="1"/>
    </xf>
    <xf numFmtId="164" fontId="17" fillId="0" borderId="2" xfId="0" applyNumberFormat="1" applyFont="1" applyFill="1" applyBorder="1" applyAlignment="1">
      <alignment wrapText="1"/>
    </xf>
    <xf numFmtId="164" fontId="18" fillId="0" borderId="2" xfId="1" applyNumberFormat="1" applyFont="1" applyFill="1" applyBorder="1"/>
    <xf numFmtId="0" fontId="16" fillId="0" borderId="0" xfId="2" applyFill="1"/>
    <xf numFmtId="0" fontId="16" fillId="0" borderId="3" xfId="2" applyFill="1" applyBorder="1" applyAlignment="1">
      <alignment vertical="center"/>
    </xf>
    <xf numFmtId="0" fontId="19" fillId="2" borderId="2" xfId="0" applyFont="1" applyFill="1" applyBorder="1" applyAlignment="1">
      <alignment horizontal="center"/>
    </xf>
    <xf numFmtId="164" fontId="18" fillId="0" borderId="2" xfId="1" applyNumberFormat="1" applyFont="1" applyFill="1" applyBorder="1" applyAlignment="1">
      <alignment vertical="center"/>
    </xf>
    <xf numFmtId="0" fontId="19" fillId="2" borderId="2" xfId="0" applyFont="1" applyFill="1" applyBorder="1"/>
    <xf numFmtId="0" fontId="18" fillId="0" borderId="0" xfId="0" applyFont="1"/>
    <xf numFmtId="164" fontId="13" fillId="0" borderId="0" xfId="0" applyNumberFormat="1" applyFont="1" applyFill="1" applyAlignment="1">
      <alignment wrapText="1"/>
    </xf>
    <xf numFmtId="0" fontId="2" fillId="2" borderId="0" xfId="0" applyFont="1" applyFill="1" applyAlignment="1">
      <alignment horizontal="left" wrapText="1"/>
    </xf>
    <xf numFmtId="164" fontId="17" fillId="2" borderId="2" xfId="0" applyNumberFormat="1" applyFont="1" applyFill="1" applyBorder="1" applyAlignment="1">
      <alignment wrapText="1"/>
    </xf>
    <xf numFmtId="0" fontId="2" fillId="0" borderId="5" xfId="0" applyFont="1" applyFill="1" applyBorder="1" applyAlignment="1">
      <alignment horizontal="center"/>
    </xf>
    <xf numFmtId="0" fontId="2" fillId="0" borderId="0" xfId="0" applyFont="1" applyFill="1" applyBorder="1" applyAlignment="1">
      <alignment horizontal="center"/>
    </xf>
    <xf numFmtId="0" fontId="2" fillId="4" borderId="0" xfId="0" applyFont="1" applyFill="1" applyBorder="1" applyAlignment="1">
      <alignment horizontal="center"/>
    </xf>
    <xf numFmtId="0" fontId="2" fillId="0" borderId="4" xfId="0" applyFont="1" applyFill="1" applyBorder="1" applyAlignment="1">
      <alignment horizontal="center"/>
    </xf>
    <xf numFmtId="0" fontId="2" fillId="0" borderId="1" xfId="0" applyFont="1" applyFill="1" applyBorder="1" applyAlignment="1">
      <alignment horizontal="center"/>
    </xf>
    <xf numFmtId="0" fontId="2" fillId="4" borderId="1" xfId="0" applyFont="1" applyFill="1" applyBorder="1" applyAlignment="1">
      <alignment horizontal="center"/>
    </xf>
  </cellXfs>
  <cellStyles count="3">
    <cellStyle name="Hivatkozás" xfId="2" builtinId="8"/>
    <cellStyle name="Normál" xfId="0" builtinId="0"/>
    <cellStyle name="Pénznem" xfId="1" builtinId="4"/>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1DA"/>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ppData/Local/Microsoft/Windows/INetCache/Content.Outlook/9V859TYG/MV_V&#205;Z_82.pdf" TargetMode="External"/><Relationship Id="rId18" Type="http://schemas.openxmlformats.org/officeDocument/2006/relationships/hyperlink" Target="../../../../../../AppData/Local/Microsoft/Windows/INetCache/Content.Outlook/9V859TYG/MV_V&#205;Z_88.pdf" TargetMode="External"/><Relationship Id="rId26" Type="http://schemas.openxmlformats.org/officeDocument/2006/relationships/hyperlink" Target="../../../../../../AppData/Local/Microsoft/Windows/INetCache/Content.Outlook/9V859TYG/MV_V&#205;Z_103.pdf" TargetMode="External"/><Relationship Id="rId39" Type="http://schemas.openxmlformats.org/officeDocument/2006/relationships/hyperlink" Target="../../../../../../AppData/Local/Microsoft/Windows/INetCache/Content.Outlook/9V859TYG/MV_V&#205;Z_141.pdf" TargetMode="External"/><Relationship Id="rId21" Type="http://schemas.openxmlformats.org/officeDocument/2006/relationships/hyperlink" Target="../../../../../../AppData/Local/Microsoft/Windows/INetCache/Content.Outlook/9V859TYG/MV_V&#205;Z_93.pdf" TargetMode="External"/><Relationship Id="rId34" Type="http://schemas.openxmlformats.org/officeDocument/2006/relationships/hyperlink" Target="../../../../../../AppData/Local/Microsoft/Windows/INetCache/Content.Outlook/9V859TYG/MV_V&#205;Z_121.pdf" TargetMode="External"/><Relationship Id="rId42" Type="http://schemas.openxmlformats.org/officeDocument/2006/relationships/hyperlink" Target="../../../../../../AppData/Local/Microsoft/Windows/INetCache/Content.Outlook/9V859TYG/MV_V&#205;Z_156.pdf" TargetMode="External"/><Relationship Id="rId47" Type="http://schemas.openxmlformats.org/officeDocument/2006/relationships/hyperlink" Target="../../../../../../AppData/Local/Microsoft/Windows/INetCache/Content.Outlook/9V859TYG/MV_V&#205;Z_203.pdf" TargetMode="External"/><Relationship Id="rId50" Type="http://schemas.openxmlformats.org/officeDocument/2006/relationships/hyperlink" Target="../../../../../../AppData/Local/Microsoft/Windows/INetCache/Content.Outlook/9V859TYG/MV_V&#205;Z_215.pdf" TargetMode="External"/><Relationship Id="rId55" Type="http://schemas.openxmlformats.org/officeDocument/2006/relationships/hyperlink" Target="../../../../../../AppData/Local/Microsoft/Windows/INetCache/Content.Outlook/9V859TYG/MV_V&#205;Z_229.pdf" TargetMode="External"/><Relationship Id="rId63" Type="http://schemas.openxmlformats.org/officeDocument/2006/relationships/hyperlink" Target="../../../../../../AppData/Local/Microsoft/Windows/INetCache/Content.Outlook/9V859TYG/MV_V&#205;Z_266.pdf" TargetMode="External"/><Relationship Id="rId68" Type="http://schemas.openxmlformats.org/officeDocument/2006/relationships/hyperlink" Target="../../../../../../AppData/Local/Microsoft/Windows/INetCache/Content.Outlook/9V859TYG/MV_V&#205;Z_277.pdf" TargetMode="External"/><Relationship Id="rId76" Type="http://schemas.openxmlformats.org/officeDocument/2006/relationships/hyperlink" Target="../../../../../../AppData/Local/Microsoft/Windows/INetCache/Content.Outlook/9V859TYG/MV_V&#205;Z_101.pdf" TargetMode="External"/><Relationship Id="rId84" Type="http://schemas.openxmlformats.org/officeDocument/2006/relationships/hyperlink" Target="../../../../../../AppData/Local/Microsoft/Windows/INetCache/Content.Outlook/9V859TYG/MV_V&#205;Z_167.pdf" TargetMode="External"/><Relationship Id="rId89" Type="http://schemas.openxmlformats.org/officeDocument/2006/relationships/hyperlink" Target="../../../../../../AppData/Local/Microsoft/Windows/INetCache/Content.Outlook/9V859TYG/MV_V&#205;Z_238.pdf" TargetMode="External"/><Relationship Id="rId7" Type="http://schemas.openxmlformats.org/officeDocument/2006/relationships/hyperlink" Target="../../../../../../AppData/Local/Microsoft/Windows/INetCache/Content.Outlook/9V859TYG/MV_V&#205;Z_66.pdf" TargetMode="External"/><Relationship Id="rId71" Type="http://schemas.openxmlformats.org/officeDocument/2006/relationships/hyperlink" Target="../../../../../../AppData/Local/Microsoft/Windows/INetCache/Content.Outlook/9V859TYG/MV_V&#205;Z_281.pdf" TargetMode="External"/><Relationship Id="rId2" Type="http://schemas.openxmlformats.org/officeDocument/2006/relationships/hyperlink" Target="../../../../../../AppData/Local/Microsoft/Windows/INetCache/Content.Outlook/9V859TYG/MV_V&#205;Z_56.pdf" TargetMode="External"/><Relationship Id="rId16" Type="http://schemas.openxmlformats.org/officeDocument/2006/relationships/hyperlink" Target="../../../../../../AppData/Local/Microsoft/Windows/INetCache/Content.Outlook/9V859TYG/MV_V&#205;Z_86.pdf" TargetMode="External"/><Relationship Id="rId29" Type="http://schemas.openxmlformats.org/officeDocument/2006/relationships/hyperlink" Target="../../../../../../AppData/Local/Microsoft/Windows/INetCache/Content.Outlook/9V859TYG/MV_V&#205;Z_106.pdf" TargetMode="External"/><Relationship Id="rId11" Type="http://schemas.openxmlformats.org/officeDocument/2006/relationships/hyperlink" Target="../../../../../../AppData/Local/Microsoft/Windows/INetCache/Content.Outlook/9V859TYG/MV_V&#205;Z_76.pdf" TargetMode="External"/><Relationship Id="rId24" Type="http://schemas.openxmlformats.org/officeDocument/2006/relationships/hyperlink" Target="../../../../../../AppData/Local/Microsoft/Windows/INetCache/Content.Outlook/9V859TYG/MV_V&#205;Z_98.pdf" TargetMode="External"/><Relationship Id="rId32" Type="http://schemas.openxmlformats.org/officeDocument/2006/relationships/hyperlink" Target="../../../../../../AppData/Local/Microsoft/Windows/INetCache/Content.Outlook/9V859TYG/MV_V&#205;Z_111.pdf" TargetMode="External"/><Relationship Id="rId37" Type="http://schemas.openxmlformats.org/officeDocument/2006/relationships/hyperlink" Target="../../../../../../AppData/Local/Microsoft/Windows/INetCache/Content.Outlook/9V859TYG/MV_V&#205;Z_137.pdf" TargetMode="External"/><Relationship Id="rId40" Type="http://schemas.openxmlformats.org/officeDocument/2006/relationships/hyperlink" Target="../../../../../../AppData/Local/Microsoft/Windows/INetCache/Content.Outlook/9V859TYG/MV_V&#205;Z_146.pdf" TargetMode="External"/><Relationship Id="rId45" Type="http://schemas.openxmlformats.org/officeDocument/2006/relationships/hyperlink" Target="../../../../../../AppData/Local/Microsoft/Windows/INetCache/Content.Outlook/9V859TYG/MV_V&#205;Z_197.pdf" TargetMode="External"/><Relationship Id="rId53" Type="http://schemas.openxmlformats.org/officeDocument/2006/relationships/hyperlink" Target="../../../../../../AppData/Local/Microsoft/Windows/INetCache/Content.Outlook/9V859TYG/MV_V&#205;Z_225.pdf" TargetMode="External"/><Relationship Id="rId58" Type="http://schemas.openxmlformats.org/officeDocument/2006/relationships/hyperlink" Target="../../../../../../AppData/Local/Microsoft/Windows/INetCache/Content.Outlook/9V859TYG/MV_V&#205;Z_244.pdf" TargetMode="External"/><Relationship Id="rId66" Type="http://schemas.openxmlformats.org/officeDocument/2006/relationships/hyperlink" Target="../../../../../../AppData/Local/Microsoft/Windows/INetCache/Content.Outlook/9V859TYG/MV_V&#205;Z_275.pdf" TargetMode="External"/><Relationship Id="rId74" Type="http://schemas.openxmlformats.org/officeDocument/2006/relationships/hyperlink" Target="../../../../../../AppData/Local/Microsoft/Windows/INetCache/Content.Outlook/9V859TYG/MV_V&#205;Z_53.pdf" TargetMode="External"/><Relationship Id="rId79" Type="http://schemas.openxmlformats.org/officeDocument/2006/relationships/hyperlink" Target="../../../../../../AppData/Local/Microsoft/Windows/INetCache/Content.Outlook/9V859TYG/MV_V&#205;Z_120.pdf" TargetMode="External"/><Relationship Id="rId87" Type="http://schemas.openxmlformats.org/officeDocument/2006/relationships/hyperlink" Target="../../../../../../AppData/Local/Microsoft/Windows/INetCache/Content.Outlook/9V859TYG/MV_V&#205;Z_198.pdf" TargetMode="External"/><Relationship Id="rId5" Type="http://schemas.openxmlformats.org/officeDocument/2006/relationships/hyperlink" Target="../../../../../../AppData/Local/Microsoft/Windows/INetCache/Content.Outlook/9V859TYG/MV_V&#205;Z_61.pdf" TargetMode="External"/><Relationship Id="rId61" Type="http://schemas.openxmlformats.org/officeDocument/2006/relationships/hyperlink" Target="../../../../../../AppData/Local/Microsoft/Windows/INetCache/Content.Outlook/9V859TYG/MV_V&#205;Z_259.pdf" TargetMode="External"/><Relationship Id="rId82" Type="http://schemas.openxmlformats.org/officeDocument/2006/relationships/hyperlink" Target="../../../../../../AppData/Local/Microsoft/Windows/INetCache/Content.Outlook/9V859TYG/MV_V&#205;Z_127.pdf" TargetMode="External"/><Relationship Id="rId90" Type="http://schemas.openxmlformats.org/officeDocument/2006/relationships/hyperlink" Target="../../../../../../AppData/Local/Microsoft/Windows/INetCache/Content.Outlook/9V859TYG/MV_V&#205;Z_251.pdf" TargetMode="External"/><Relationship Id="rId19" Type="http://schemas.openxmlformats.org/officeDocument/2006/relationships/hyperlink" Target="../../../../../../AppData/Local/Microsoft/Windows/INetCache/Content.Outlook/9V859TYG/MV_V&#205;Z_89.pdf" TargetMode="External"/><Relationship Id="rId14" Type="http://schemas.openxmlformats.org/officeDocument/2006/relationships/hyperlink" Target="../../../../../../AppData/Local/Microsoft/Windows/INetCache/Content.Outlook/9V859TYG/MV_V&#205;Z_84.pdf" TargetMode="External"/><Relationship Id="rId22" Type="http://schemas.openxmlformats.org/officeDocument/2006/relationships/hyperlink" Target="../../../../../../AppData/Local/Microsoft/Windows/INetCache/Content.Outlook/9V859TYG/MV_V&#205;Z_94.pdf" TargetMode="External"/><Relationship Id="rId27" Type="http://schemas.openxmlformats.org/officeDocument/2006/relationships/hyperlink" Target="../../../../../../AppData/Local/Microsoft/Windows/INetCache/Content.Outlook/9V859TYG/MV_V&#205;Z_104.pdf" TargetMode="External"/><Relationship Id="rId30" Type="http://schemas.openxmlformats.org/officeDocument/2006/relationships/hyperlink" Target="../../../../../../AppData/Local/Microsoft/Windows/INetCache/Content.Outlook/9V859TYG/MV_V&#205;Z_107.pdf" TargetMode="External"/><Relationship Id="rId35" Type="http://schemas.openxmlformats.org/officeDocument/2006/relationships/hyperlink" Target="../../../../../../AppData/Local/Microsoft/Windows/INetCache/Content.Outlook/9V859TYG/MV_V&#205;Z_125.pdf" TargetMode="External"/><Relationship Id="rId43" Type="http://schemas.openxmlformats.org/officeDocument/2006/relationships/hyperlink" Target="../../../../../../AppData/Local/Microsoft/Windows/INetCache/Content.Outlook/9V859TYG/MV_V&#205;Z_164.pdf" TargetMode="External"/><Relationship Id="rId48" Type="http://schemas.openxmlformats.org/officeDocument/2006/relationships/hyperlink" Target="../../../../../../AppData/Local/Microsoft/Windows/INetCache/Content.Outlook/9V859TYG/MV_V&#205;Z_204.pdf" TargetMode="External"/><Relationship Id="rId56" Type="http://schemas.openxmlformats.org/officeDocument/2006/relationships/hyperlink" Target="../../../../../../AppData/Local/Microsoft/Windows/INetCache/Content.Outlook/9V859TYG/MV_V&#205;Z_230.pdf" TargetMode="External"/><Relationship Id="rId64" Type="http://schemas.openxmlformats.org/officeDocument/2006/relationships/hyperlink" Target="../../../../../../AppData/Local/Microsoft/Windows/INetCache/Content.Outlook/9V859TYG/MV_V&#205;Z_268.pdf" TargetMode="External"/><Relationship Id="rId69" Type="http://schemas.openxmlformats.org/officeDocument/2006/relationships/hyperlink" Target="../../../../../../AppData/Local/Microsoft/Windows/INetCache/Content.Outlook/9V859TYG/MV_V&#205;Z_279.pdf" TargetMode="External"/><Relationship Id="rId77" Type="http://schemas.openxmlformats.org/officeDocument/2006/relationships/hyperlink" Target="../../../../../../AppData/Local/Microsoft/Windows/INetCache/Content.Outlook/9V859TYG/MV_V&#205;Z_102.pdf" TargetMode="External"/><Relationship Id="rId8" Type="http://schemas.openxmlformats.org/officeDocument/2006/relationships/hyperlink" Target="../../../../../../AppData/Local/Microsoft/Windows/INetCache/Content.Outlook/9V859TYG/MV_V&#205;Z_69.pdf" TargetMode="External"/><Relationship Id="rId51" Type="http://schemas.openxmlformats.org/officeDocument/2006/relationships/hyperlink" Target="../../../../../../AppData/Local/Microsoft/Windows/INetCache/Content.Outlook/9V859TYG/MV_V&#205;Z_221.pdf" TargetMode="External"/><Relationship Id="rId72" Type="http://schemas.openxmlformats.org/officeDocument/2006/relationships/hyperlink" Target="../../../../../../AppData/Local/Microsoft/Windows/INetCache/Content.Outlook/9V859TYG/MV_V&#205;Z_60.pdf" TargetMode="External"/><Relationship Id="rId80" Type="http://schemas.openxmlformats.org/officeDocument/2006/relationships/hyperlink" Target="../../../../../../AppData/Local/Microsoft/Windows/INetCache/Content.Outlook/9V859TYG/MV_V&#205;Z_122.pdf" TargetMode="External"/><Relationship Id="rId85" Type="http://schemas.openxmlformats.org/officeDocument/2006/relationships/hyperlink" Target="../../../../../../AppData/Local/Microsoft/Windows/INetCache/Content.Outlook/9V859TYG/MV_V&#205;Z_170.pdf" TargetMode="External"/><Relationship Id="rId3" Type="http://schemas.openxmlformats.org/officeDocument/2006/relationships/hyperlink" Target="../../../../../../AppData/Local/Microsoft/Windows/INetCache/Content.Outlook/9V859TYG/MV_V&#205;Z_57.pdf" TargetMode="External"/><Relationship Id="rId12" Type="http://schemas.openxmlformats.org/officeDocument/2006/relationships/hyperlink" Target="../../../../../../AppData/Local/Microsoft/Windows/INetCache/Content.Outlook/9V859TYG/MV_V&#205;Z_80.pdf" TargetMode="External"/><Relationship Id="rId17" Type="http://schemas.openxmlformats.org/officeDocument/2006/relationships/hyperlink" Target="../../../../../../AppData/Local/Microsoft/Windows/INetCache/Content.Outlook/9V859TYG/MV_V&#205;Z_87.pdf" TargetMode="External"/><Relationship Id="rId25" Type="http://schemas.openxmlformats.org/officeDocument/2006/relationships/hyperlink" Target="../../../../../../AppData/Local/Microsoft/Windows/INetCache/Content.Outlook/9V859TYG/MV_V&#205;Z_100.pdf" TargetMode="External"/><Relationship Id="rId33" Type="http://schemas.openxmlformats.org/officeDocument/2006/relationships/hyperlink" Target="../../../../../../AppData/Local/Microsoft/Windows/INetCache/Content.Outlook/9V859TYG/MV_V&#205;Z_116.pdf" TargetMode="External"/><Relationship Id="rId38" Type="http://schemas.openxmlformats.org/officeDocument/2006/relationships/hyperlink" Target="../../../../../../AppData/Local/Microsoft/Windows/INetCache/Content.Outlook/9V859TYG/MV_V&#205;Z_141.pdf" TargetMode="External"/><Relationship Id="rId46" Type="http://schemas.openxmlformats.org/officeDocument/2006/relationships/hyperlink" Target="../../../../../../AppData/Local/Microsoft/Windows/INetCache/Content.Outlook/9V859TYG/MV_V&#205;Z_202.pdf" TargetMode="External"/><Relationship Id="rId59" Type="http://schemas.openxmlformats.org/officeDocument/2006/relationships/hyperlink" Target="../../../../../../AppData/Local/Microsoft/Windows/INetCache/Content.Outlook/9V859TYG/MV_V&#205;Z_245.pdf" TargetMode="External"/><Relationship Id="rId67" Type="http://schemas.openxmlformats.org/officeDocument/2006/relationships/hyperlink" Target="../../../../../../AppData/Local/Microsoft/Windows/INetCache/Content.Outlook/9V859TYG/MV_V&#205;Z_276.pdf" TargetMode="External"/><Relationship Id="rId20" Type="http://schemas.openxmlformats.org/officeDocument/2006/relationships/hyperlink" Target="../../../../../../AppData/Local/Microsoft/Windows/INetCache/Content.Outlook/9V859TYG/MV_V&#205;Z_90.pdf" TargetMode="External"/><Relationship Id="rId41" Type="http://schemas.openxmlformats.org/officeDocument/2006/relationships/hyperlink" Target="../../../../../../AppData/Local/Microsoft/Windows/INetCache/Content.Outlook/9V859TYG/MV_V&#205;Z_154.pdf" TargetMode="External"/><Relationship Id="rId54" Type="http://schemas.openxmlformats.org/officeDocument/2006/relationships/hyperlink" Target="../../../../../../AppData/Local/Microsoft/Windows/INetCache/Content.Outlook/9V859TYG/MV_V&#205;Z_228.pdf" TargetMode="External"/><Relationship Id="rId62" Type="http://schemas.openxmlformats.org/officeDocument/2006/relationships/hyperlink" Target="../../../../../../AppData/Local/Microsoft/Windows/INetCache/Content.Outlook/9V859TYG/MV_V&#205;Z_263.pdf" TargetMode="External"/><Relationship Id="rId70" Type="http://schemas.openxmlformats.org/officeDocument/2006/relationships/hyperlink" Target="../../../../../../AppData/Local/Microsoft/Windows/INetCache/Content.Outlook/9V859TYG/MV_V&#205;Z_280.pdf" TargetMode="External"/><Relationship Id="rId75" Type="http://schemas.openxmlformats.org/officeDocument/2006/relationships/hyperlink" Target="../../../../../../AppData/Local/Microsoft/Windows/INetCache/Content.Outlook/9V859TYG/MV_V&#205;Z_79.pdf" TargetMode="External"/><Relationship Id="rId83" Type="http://schemas.openxmlformats.org/officeDocument/2006/relationships/hyperlink" Target="../../../../../../AppData/Local/Microsoft/Windows/INetCache/Content.Outlook/9V859TYG/MV_V&#205;Z_129.pdf" TargetMode="External"/><Relationship Id="rId88" Type="http://schemas.openxmlformats.org/officeDocument/2006/relationships/hyperlink" Target="../../../../../../AppData/Local/Microsoft/Windows/INetCache/Content.Outlook/9V859TYG/MV_V&#205;Z_214.pdf" TargetMode="External"/><Relationship Id="rId91" Type="http://schemas.openxmlformats.org/officeDocument/2006/relationships/printerSettings" Target="../printerSettings/printerSettings1.bin"/><Relationship Id="rId1" Type="http://schemas.openxmlformats.org/officeDocument/2006/relationships/hyperlink" Target="../../../../../../AppData/Local/Microsoft/Windows/INetCache/Content.Outlook/9V859TYG/MV_V&#205;Z_54.pdf" TargetMode="External"/><Relationship Id="rId6" Type="http://schemas.openxmlformats.org/officeDocument/2006/relationships/hyperlink" Target="../../../../../../AppData/Local/Microsoft/Windows/INetCache/Content.Outlook/9V859TYG/MV_V&#205;Z_64.pdf" TargetMode="External"/><Relationship Id="rId15" Type="http://schemas.openxmlformats.org/officeDocument/2006/relationships/hyperlink" Target="../../../../../../AppData/Local/Microsoft/Windows/INetCache/Content.Outlook/9V859TYG/MV_V&#205;Z_85.pdf" TargetMode="External"/><Relationship Id="rId23" Type="http://schemas.openxmlformats.org/officeDocument/2006/relationships/hyperlink" Target="../../../../../../AppData/Local/Microsoft/Windows/INetCache/Content.Outlook/9V859TYG/MV_V&#205;Z_95.pdf" TargetMode="External"/><Relationship Id="rId28" Type="http://schemas.openxmlformats.org/officeDocument/2006/relationships/hyperlink" Target="../../../../../../AppData/Local/Microsoft/Windows/INetCache/Content.Outlook/9V859TYG/MV_V&#205;Z_105.pdf" TargetMode="External"/><Relationship Id="rId36" Type="http://schemas.openxmlformats.org/officeDocument/2006/relationships/hyperlink" Target="../../../../../../AppData/Local/Microsoft/Windows/INetCache/Content.Outlook/9V859TYG/MV_V&#205;Z_128.pdf" TargetMode="External"/><Relationship Id="rId49" Type="http://schemas.openxmlformats.org/officeDocument/2006/relationships/hyperlink" Target="../../../../../../AppData/Local/Microsoft/Windows/INetCache/Content.Outlook/9V859TYG/MV_V&#205;Z_209.pdf" TargetMode="External"/><Relationship Id="rId57" Type="http://schemas.openxmlformats.org/officeDocument/2006/relationships/hyperlink" Target="../../../../../../AppData/Local/Microsoft/Windows/INetCache/Content.Outlook/9V859TYG/MV_V&#205;Z_232.pdf" TargetMode="External"/><Relationship Id="rId10" Type="http://schemas.openxmlformats.org/officeDocument/2006/relationships/hyperlink" Target="../../../../../../AppData/Local/Microsoft/Windows/INetCache/Content.Outlook/9V859TYG/MV_V&#205;Z_75.pdf" TargetMode="External"/><Relationship Id="rId31" Type="http://schemas.openxmlformats.org/officeDocument/2006/relationships/hyperlink" Target="../../../../../../AppData/Local/Microsoft/Windows/INetCache/Content.Outlook/9V859TYG/MV_V&#205;Z_110.pdf" TargetMode="External"/><Relationship Id="rId44" Type="http://schemas.openxmlformats.org/officeDocument/2006/relationships/hyperlink" Target="../../../../../../AppData/Local/Microsoft/Windows/INetCache/Content.Outlook/9V859TYG/MV_V&#205;Z_191.pdf" TargetMode="External"/><Relationship Id="rId52" Type="http://schemas.openxmlformats.org/officeDocument/2006/relationships/hyperlink" Target="../../../../../../AppData/Local/Microsoft/Windows/INetCache/Content.Outlook/9V859TYG/MV_V&#205;Z_222.pdf" TargetMode="External"/><Relationship Id="rId60" Type="http://schemas.openxmlformats.org/officeDocument/2006/relationships/hyperlink" Target="../../../../../../AppData/Local/Microsoft/Windows/INetCache/Content.Outlook/9V859TYG/MV_V&#205;Z_249.pdf" TargetMode="External"/><Relationship Id="rId65" Type="http://schemas.openxmlformats.org/officeDocument/2006/relationships/hyperlink" Target="../../../../../../AppData/Local/Microsoft/Windows/INetCache/Content.Outlook/9V859TYG/MV_V&#205;Z_272.pdf" TargetMode="External"/><Relationship Id="rId73" Type="http://schemas.openxmlformats.org/officeDocument/2006/relationships/hyperlink" Target="../../../../../../AppData/Local/Microsoft/Windows/INetCache/Content.Outlook/9V859TYG/MV_V&#205;Z_58.pdf" TargetMode="External"/><Relationship Id="rId78" Type="http://schemas.openxmlformats.org/officeDocument/2006/relationships/hyperlink" Target="../../../../../../AppData/Local/Microsoft/Windows/INetCache/Content.Outlook/9V859TYG/MV_V&#205;Z_113.pdf" TargetMode="External"/><Relationship Id="rId81" Type="http://schemas.openxmlformats.org/officeDocument/2006/relationships/hyperlink" Target="../../../../../../AppData/Local/Microsoft/Windows/INetCache/Content.Outlook/9V859TYG/MV_V&#205;Z_123.pdf" TargetMode="External"/><Relationship Id="rId86" Type="http://schemas.openxmlformats.org/officeDocument/2006/relationships/hyperlink" Target="../../../../../../AppData/Local/Microsoft/Windows/INetCache/Content.Outlook/9V859TYG/MV_V&#205;Z_177.pdf" TargetMode="External"/><Relationship Id="rId4" Type="http://schemas.openxmlformats.org/officeDocument/2006/relationships/hyperlink" Target="../../../../../../AppData/Local/Microsoft/Windows/INetCache/Content.Outlook/9V859TYG/MV_V&#205;Z_59.pdf" TargetMode="External"/><Relationship Id="rId9" Type="http://schemas.openxmlformats.org/officeDocument/2006/relationships/hyperlink" Target="../../../../../../AppData/Local/Microsoft/Windows/INetCache/Content.Outlook/9V859TYG/MV_V&#205;Z_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06"/>
  <sheetViews>
    <sheetView tabSelected="1" view="pageBreakPreview" zoomScale="60" zoomScaleNormal="115" workbookViewId="0">
      <pane ySplit="1" topLeftCell="A2" activePane="bottomLeft" state="frozen"/>
      <selection pane="bottomLeft" activeCell="R97" sqref="R97"/>
    </sheetView>
  </sheetViews>
  <sheetFormatPr defaultRowHeight="15" x14ac:dyDescent="0.25"/>
  <cols>
    <col min="1" max="1" width="12.28515625" style="12" customWidth="1"/>
    <col min="2" max="2" width="23.7109375" style="12" customWidth="1"/>
    <col min="3" max="3" width="18.5703125" hidden="1" customWidth="1"/>
    <col min="4" max="4" width="14.28515625" hidden="1" customWidth="1"/>
    <col min="5" max="5" width="15.42578125" hidden="1" customWidth="1"/>
    <col min="6" max="6" width="11.85546875" hidden="1" customWidth="1"/>
    <col min="7" max="7" width="11.5703125" hidden="1" customWidth="1"/>
    <col min="8" max="8" width="13.85546875" hidden="1" customWidth="1"/>
    <col min="9" max="9" width="7.85546875" hidden="1" customWidth="1"/>
    <col min="10" max="10" width="17.28515625" style="2" hidden="1" customWidth="1"/>
    <col min="11" max="11" width="18.85546875" hidden="1" customWidth="1"/>
    <col min="12" max="12" width="13.5703125" style="2" hidden="1" customWidth="1"/>
    <col min="13" max="13" width="11.85546875" hidden="1" customWidth="1"/>
    <col min="14" max="14" width="11.28515625" style="4" hidden="1" customWidth="1"/>
    <col min="15" max="15" width="10.28515625" style="1" hidden="1" customWidth="1"/>
    <col min="16" max="16" width="24.7109375" style="49" bestFit="1" customWidth="1"/>
    <col min="17" max="17" width="38.42578125" style="34" customWidth="1"/>
    <col min="18" max="18" width="27.42578125" style="35" customWidth="1"/>
    <col min="19" max="19" width="10.28515625" style="12" hidden="1" customWidth="1"/>
    <col min="20" max="20" width="0" style="12" hidden="1" customWidth="1"/>
    <col min="21" max="23" width="15.42578125" style="12" hidden="1" customWidth="1"/>
    <col min="24" max="27" width="13.85546875" style="12" hidden="1" customWidth="1"/>
    <col min="28" max="1023" width="8.7109375" style="12"/>
    <col min="1024" max="16384" width="9.140625" style="12"/>
  </cols>
  <sheetData>
    <row r="1" spans="1:27" ht="15" customHeight="1" x14ac:dyDescent="0.25">
      <c r="A1" s="53" t="s">
        <v>13</v>
      </c>
      <c r="B1" s="54"/>
      <c r="C1" s="55"/>
      <c r="D1" s="55"/>
      <c r="E1" s="55"/>
      <c r="F1" s="55"/>
      <c r="G1" s="55"/>
      <c r="H1" s="55"/>
      <c r="I1" s="55"/>
      <c r="J1" s="55"/>
      <c r="K1" s="55"/>
      <c r="L1" s="55"/>
      <c r="M1" s="55"/>
      <c r="N1" s="55"/>
      <c r="O1" s="55"/>
      <c r="P1" s="55"/>
      <c r="Q1" s="54"/>
      <c r="R1" s="24"/>
    </row>
    <row r="2" spans="1:27" ht="15" customHeight="1" x14ac:dyDescent="0.25">
      <c r="A2" s="56"/>
      <c r="B2" s="57"/>
      <c r="C2" s="58"/>
      <c r="D2" s="58"/>
      <c r="E2" s="58"/>
      <c r="F2" s="58"/>
      <c r="G2" s="58"/>
      <c r="H2" s="58"/>
      <c r="I2" s="58"/>
      <c r="J2" s="58"/>
      <c r="K2" s="58"/>
      <c r="L2" s="58"/>
      <c r="M2" s="58"/>
      <c r="N2" s="58"/>
      <c r="O2" s="58"/>
      <c r="P2" s="58"/>
      <c r="Q2" s="57"/>
      <c r="R2" s="24"/>
      <c r="U2" s="12" t="s">
        <v>165</v>
      </c>
      <c r="V2" s="12" t="s">
        <v>170</v>
      </c>
      <c r="W2" s="12" t="s">
        <v>166</v>
      </c>
      <c r="X2" s="12" t="s">
        <v>167</v>
      </c>
      <c r="Y2" s="12" t="s">
        <v>168</v>
      </c>
      <c r="Z2" s="12" t="s">
        <v>171</v>
      </c>
      <c r="AA2" s="12" t="s">
        <v>173</v>
      </c>
    </row>
    <row r="3" spans="1:27" x14ac:dyDescent="0.25">
      <c r="A3" s="25" t="s">
        <v>0</v>
      </c>
      <c r="B3" s="25" t="s">
        <v>1</v>
      </c>
      <c r="C3" s="22"/>
      <c r="D3" s="22" t="s">
        <v>2</v>
      </c>
      <c r="E3" s="22" t="s">
        <v>3</v>
      </c>
      <c r="F3" s="22" t="s">
        <v>4</v>
      </c>
      <c r="G3" s="22" t="s">
        <v>5</v>
      </c>
      <c r="H3" s="22" t="s">
        <v>6</v>
      </c>
      <c r="I3" s="22" t="s">
        <v>7</v>
      </c>
      <c r="J3" s="22" t="s">
        <v>8</v>
      </c>
      <c r="K3" s="22" t="s">
        <v>111</v>
      </c>
      <c r="L3" s="22" t="s">
        <v>11</v>
      </c>
      <c r="M3" s="22" t="s">
        <v>12</v>
      </c>
      <c r="N3" s="22" t="s">
        <v>9</v>
      </c>
      <c r="O3" s="22" t="s">
        <v>10</v>
      </c>
      <c r="P3" s="46" t="s">
        <v>179</v>
      </c>
      <c r="Q3" s="37" t="s">
        <v>112</v>
      </c>
      <c r="R3" s="40" t="s">
        <v>178</v>
      </c>
      <c r="U3" s="16"/>
      <c r="V3" s="16">
        <v>0</v>
      </c>
      <c r="W3" s="16"/>
      <c r="X3" s="16"/>
      <c r="Y3" s="16"/>
      <c r="Z3" s="16">
        <v>0</v>
      </c>
      <c r="AA3" s="16"/>
    </row>
    <row r="4" spans="1:27" ht="23.25" x14ac:dyDescent="0.25">
      <c r="A4" s="44" t="s">
        <v>14</v>
      </c>
      <c r="B4" s="10" t="s">
        <v>15</v>
      </c>
      <c r="C4" s="19"/>
      <c r="D4" s="19">
        <v>500000</v>
      </c>
      <c r="E4" s="19">
        <v>34301</v>
      </c>
      <c r="F4" s="19">
        <v>500</v>
      </c>
      <c r="G4" s="19">
        <v>1500</v>
      </c>
      <c r="H4" s="19">
        <f>SUM(D4:G4)</f>
        <v>536301</v>
      </c>
      <c r="I4" s="19"/>
      <c r="J4" s="19"/>
      <c r="K4" s="19"/>
      <c r="L4" s="19"/>
      <c r="M4" s="19"/>
      <c r="N4" s="19">
        <v>500000</v>
      </c>
      <c r="O4" s="19">
        <v>36301</v>
      </c>
      <c r="P4" s="43">
        <f>SUM(N4:O4)</f>
        <v>536301</v>
      </c>
      <c r="Q4" s="11" t="s">
        <v>185</v>
      </c>
      <c r="R4" s="41">
        <v>536301</v>
      </c>
      <c r="S4" s="12" t="s">
        <v>130</v>
      </c>
      <c r="U4" s="16">
        <v>536301</v>
      </c>
      <c r="V4" s="16">
        <v>0</v>
      </c>
      <c r="W4" s="16">
        <v>0</v>
      </c>
      <c r="X4" s="16">
        <v>0</v>
      </c>
      <c r="Y4" s="16">
        <v>0</v>
      </c>
      <c r="Z4" s="16">
        <v>0</v>
      </c>
      <c r="AA4" s="16"/>
    </row>
    <row r="5" spans="1:27" x14ac:dyDescent="0.25">
      <c r="A5" s="36" t="s">
        <v>16</v>
      </c>
      <c r="B5" s="10" t="s">
        <v>17</v>
      </c>
      <c r="C5" s="19"/>
      <c r="D5" s="19">
        <v>1000000</v>
      </c>
      <c r="E5" s="19">
        <v>68603</v>
      </c>
      <c r="F5" s="19">
        <v>500</v>
      </c>
      <c r="G5" s="19">
        <v>1500</v>
      </c>
      <c r="H5" s="19">
        <f>SUM(D5:G5)</f>
        <v>1070603</v>
      </c>
      <c r="I5" s="19"/>
      <c r="J5" s="19"/>
      <c r="K5" s="19"/>
      <c r="L5" s="19"/>
      <c r="M5" s="19"/>
      <c r="N5" s="19">
        <v>1000000</v>
      </c>
      <c r="O5" s="19">
        <v>70603</v>
      </c>
      <c r="P5" s="43">
        <f>SUM(N5:O5)</f>
        <v>1070603</v>
      </c>
      <c r="Q5" s="11" t="s">
        <v>186</v>
      </c>
      <c r="R5" s="41">
        <v>1070603</v>
      </c>
      <c r="S5" s="12" t="s">
        <v>130</v>
      </c>
      <c r="U5" s="16">
        <v>1070603</v>
      </c>
      <c r="V5" s="16">
        <v>0</v>
      </c>
      <c r="W5" s="16">
        <v>0</v>
      </c>
      <c r="X5" s="16">
        <v>0</v>
      </c>
      <c r="Y5" s="16">
        <v>0</v>
      </c>
      <c r="Z5" s="16">
        <v>0</v>
      </c>
      <c r="AA5" s="16"/>
    </row>
    <row r="6" spans="1:27" ht="23.25" x14ac:dyDescent="0.25">
      <c r="A6" s="36" t="s">
        <v>18</v>
      </c>
      <c r="B6" s="10" t="s">
        <v>213</v>
      </c>
      <c r="C6" s="19"/>
      <c r="D6" s="19">
        <v>500000</v>
      </c>
      <c r="E6" s="19">
        <v>34301</v>
      </c>
      <c r="F6" s="19">
        <v>500</v>
      </c>
      <c r="G6" s="19">
        <v>1500</v>
      </c>
      <c r="H6" s="19">
        <f t="shared" ref="H6:H12" si="0">SUM(D6:G6)</f>
        <v>536301</v>
      </c>
      <c r="I6" s="19"/>
      <c r="J6" s="19"/>
      <c r="K6" s="19"/>
      <c r="L6" s="19"/>
      <c r="M6" s="19"/>
      <c r="N6" s="19">
        <v>500000</v>
      </c>
      <c r="O6" s="19">
        <v>36301</v>
      </c>
      <c r="P6" s="43">
        <f>SUM(N6:O6)</f>
        <v>536301</v>
      </c>
      <c r="Q6" s="11" t="s">
        <v>187</v>
      </c>
      <c r="R6" s="41">
        <v>536301</v>
      </c>
      <c r="S6" s="12" t="s">
        <v>130</v>
      </c>
      <c r="U6" s="16">
        <v>536301</v>
      </c>
      <c r="V6" s="16">
        <v>0</v>
      </c>
      <c r="W6" s="16">
        <v>0</v>
      </c>
      <c r="X6" s="16">
        <v>0</v>
      </c>
      <c r="Y6" s="16">
        <v>0</v>
      </c>
      <c r="Z6" s="16">
        <v>0</v>
      </c>
      <c r="AA6" s="16"/>
    </row>
    <row r="7" spans="1:27" x14ac:dyDescent="0.25">
      <c r="A7" s="36" t="s">
        <v>19</v>
      </c>
      <c r="B7" s="10" t="s">
        <v>20</v>
      </c>
      <c r="C7" s="10"/>
      <c r="D7" s="10">
        <v>4978591</v>
      </c>
      <c r="E7" s="10">
        <v>34301</v>
      </c>
      <c r="F7" s="10">
        <v>500</v>
      </c>
      <c r="G7" s="10">
        <v>1500</v>
      </c>
      <c r="H7" s="10">
        <f t="shared" si="0"/>
        <v>5014892</v>
      </c>
      <c r="I7" s="10"/>
      <c r="J7" s="10"/>
      <c r="K7" s="10"/>
      <c r="L7" s="10"/>
      <c r="M7" s="10"/>
      <c r="N7" s="10">
        <v>4978591</v>
      </c>
      <c r="O7" s="10">
        <v>36301</v>
      </c>
      <c r="P7" s="43">
        <f>SUM(N7:O7)</f>
        <v>5014892</v>
      </c>
      <c r="Q7" s="11" t="s">
        <v>188</v>
      </c>
      <c r="R7" s="41">
        <v>5014892</v>
      </c>
      <c r="S7" s="12" t="s">
        <v>130</v>
      </c>
      <c r="U7" s="16">
        <v>5014892</v>
      </c>
      <c r="V7" s="16">
        <v>0</v>
      </c>
      <c r="W7" s="16">
        <v>0</v>
      </c>
      <c r="X7" s="16">
        <v>0</v>
      </c>
      <c r="Y7" s="16">
        <v>0</v>
      </c>
      <c r="Z7" s="16">
        <v>0</v>
      </c>
      <c r="AA7" s="16"/>
    </row>
    <row r="8" spans="1:27" x14ac:dyDescent="0.25">
      <c r="A8" s="36" t="s">
        <v>21</v>
      </c>
      <c r="B8" s="10" t="s">
        <v>22</v>
      </c>
      <c r="C8" s="10"/>
      <c r="D8" s="10">
        <v>480000</v>
      </c>
      <c r="E8" s="10">
        <v>107257</v>
      </c>
      <c r="F8" s="10">
        <v>1000</v>
      </c>
      <c r="G8" s="10">
        <v>12000</v>
      </c>
      <c r="H8" s="10">
        <f t="shared" si="0"/>
        <v>600257</v>
      </c>
      <c r="I8" s="10"/>
      <c r="J8" s="10"/>
      <c r="K8" s="10"/>
      <c r="L8" s="10"/>
      <c r="M8" s="10"/>
      <c r="N8" s="10">
        <v>480000</v>
      </c>
      <c r="O8" s="10">
        <v>120257</v>
      </c>
      <c r="P8" s="43">
        <f>SUM(N8:O8)</f>
        <v>600257</v>
      </c>
      <c r="Q8" s="11" t="s">
        <v>189</v>
      </c>
      <c r="R8" s="41">
        <v>600257</v>
      </c>
      <c r="S8" s="12" t="s">
        <v>130</v>
      </c>
      <c r="U8" s="16">
        <v>600257</v>
      </c>
      <c r="V8" s="16">
        <v>0</v>
      </c>
      <c r="W8" s="16">
        <v>0</v>
      </c>
      <c r="X8" s="16">
        <v>0</v>
      </c>
      <c r="Y8" s="16">
        <v>0</v>
      </c>
      <c r="Z8" s="16">
        <v>0</v>
      </c>
      <c r="AA8" s="16"/>
    </row>
    <row r="9" spans="1:27" ht="23.25" x14ac:dyDescent="0.25">
      <c r="A9" s="38" t="s">
        <v>23</v>
      </c>
      <c r="B9" s="10" t="s">
        <v>24</v>
      </c>
      <c r="C9" s="19"/>
      <c r="D9" s="19">
        <v>4500000</v>
      </c>
      <c r="E9" s="19">
        <v>308712</v>
      </c>
      <c r="F9" s="19">
        <v>500</v>
      </c>
      <c r="G9" s="19">
        <v>1500</v>
      </c>
      <c r="H9" s="19">
        <f t="shared" si="0"/>
        <v>4810712</v>
      </c>
      <c r="I9" s="19"/>
      <c r="J9" s="19">
        <v>250000</v>
      </c>
      <c r="K9" s="19"/>
      <c r="L9" s="19">
        <v>2000000</v>
      </c>
      <c r="M9" s="19"/>
      <c r="N9" s="19">
        <v>2250000</v>
      </c>
      <c r="O9" s="19">
        <v>310712</v>
      </c>
      <c r="P9" s="43">
        <f>SUM(J9:O9)</f>
        <v>4810712</v>
      </c>
      <c r="Q9" s="11" t="s">
        <v>187</v>
      </c>
      <c r="R9" s="41">
        <v>4810712</v>
      </c>
      <c r="S9" s="12" t="s">
        <v>169</v>
      </c>
      <c r="U9" s="16">
        <v>2405356</v>
      </c>
      <c r="V9" s="16">
        <v>0</v>
      </c>
      <c r="W9" s="16">
        <v>0</v>
      </c>
      <c r="X9" s="16">
        <v>0</v>
      </c>
      <c r="Y9" s="16">
        <v>0</v>
      </c>
      <c r="Z9" s="16">
        <v>0</v>
      </c>
      <c r="AA9" s="16"/>
    </row>
    <row r="10" spans="1:27" x14ac:dyDescent="0.25">
      <c r="A10" s="36" t="s">
        <v>25</v>
      </c>
      <c r="B10" s="10" t="s">
        <v>26</v>
      </c>
      <c r="C10" s="19"/>
      <c r="D10" s="19">
        <v>500000</v>
      </c>
      <c r="E10" s="19">
        <v>116557</v>
      </c>
      <c r="F10" s="19">
        <v>1000</v>
      </c>
      <c r="G10" s="19">
        <v>13041</v>
      </c>
      <c r="H10" s="19">
        <f t="shared" si="0"/>
        <v>630598</v>
      </c>
      <c r="I10" s="19"/>
      <c r="J10" s="19"/>
      <c r="K10" s="19"/>
      <c r="L10" s="19"/>
      <c r="M10" s="19"/>
      <c r="N10" s="19">
        <v>500000</v>
      </c>
      <c r="O10" s="19">
        <v>130598</v>
      </c>
      <c r="P10" s="43">
        <f t="shared" ref="P10:P25" si="1">SUM(N10:O10)</f>
        <v>630598</v>
      </c>
      <c r="Q10" s="11" t="s">
        <v>190</v>
      </c>
      <c r="R10" s="41">
        <v>630598</v>
      </c>
      <c r="S10" s="12" t="s">
        <v>130</v>
      </c>
      <c r="U10" s="16">
        <v>630598</v>
      </c>
      <c r="V10" s="16">
        <v>0</v>
      </c>
      <c r="W10" s="16">
        <v>0</v>
      </c>
      <c r="X10" s="16">
        <v>0</v>
      </c>
      <c r="Y10" s="16">
        <v>0</v>
      </c>
      <c r="Z10" s="16">
        <v>0</v>
      </c>
      <c r="AA10" s="16"/>
    </row>
    <row r="11" spans="1:27" x14ac:dyDescent="0.25">
      <c r="A11" s="36" t="s">
        <v>27</v>
      </c>
      <c r="B11" s="10" t="s">
        <v>28</v>
      </c>
      <c r="C11" s="19"/>
      <c r="D11" s="19">
        <v>500000</v>
      </c>
      <c r="E11" s="19">
        <v>34301</v>
      </c>
      <c r="F11" s="19">
        <v>500</v>
      </c>
      <c r="G11" s="19">
        <v>1500</v>
      </c>
      <c r="H11" s="19">
        <f t="shared" si="0"/>
        <v>536301</v>
      </c>
      <c r="I11" s="19"/>
      <c r="J11" s="19"/>
      <c r="K11" s="19"/>
      <c r="L11" s="19"/>
      <c r="M11" s="19"/>
      <c r="N11" s="19">
        <v>500000</v>
      </c>
      <c r="O11" s="19">
        <v>36301</v>
      </c>
      <c r="P11" s="43">
        <f t="shared" si="1"/>
        <v>536301</v>
      </c>
      <c r="Q11" s="11" t="s">
        <v>188</v>
      </c>
      <c r="R11" s="41">
        <v>536301</v>
      </c>
      <c r="S11" s="12" t="s">
        <v>130</v>
      </c>
      <c r="U11" s="16">
        <v>536301</v>
      </c>
      <c r="V11" s="16">
        <v>0</v>
      </c>
      <c r="W11" s="16">
        <v>0</v>
      </c>
      <c r="X11" s="16">
        <v>0</v>
      </c>
      <c r="Y11" s="16">
        <v>0</v>
      </c>
      <c r="Z11" s="16">
        <v>0</v>
      </c>
      <c r="AA11" s="16"/>
    </row>
    <row r="12" spans="1:27" x14ac:dyDescent="0.25">
      <c r="A12" s="36" t="s">
        <v>29</v>
      </c>
      <c r="B12" s="10" t="s">
        <v>214</v>
      </c>
      <c r="C12" s="10"/>
      <c r="D12" s="10">
        <v>13340</v>
      </c>
      <c r="E12" s="10">
        <v>560</v>
      </c>
      <c r="F12" s="10">
        <v>500</v>
      </c>
      <c r="G12" s="10">
        <v>1500</v>
      </c>
      <c r="H12" s="10">
        <f t="shared" si="0"/>
        <v>15900</v>
      </c>
      <c r="I12" s="10"/>
      <c r="J12" s="10"/>
      <c r="K12" s="10"/>
      <c r="L12" s="10"/>
      <c r="M12" s="10"/>
      <c r="N12" s="10">
        <v>13340</v>
      </c>
      <c r="O12" s="10">
        <v>2560</v>
      </c>
      <c r="P12" s="43">
        <f t="shared" si="1"/>
        <v>15900</v>
      </c>
      <c r="Q12" s="11" t="s">
        <v>191</v>
      </c>
      <c r="R12" s="41">
        <v>15900</v>
      </c>
      <c r="S12" s="12" t="s">
        <v>130</v>
      </c>
      <c r="U12" s="16">
        <v>15900</v>
      </c>
      <c r="V12" s="16">
        <v>0</v>
      </c>
      <c r="W12" s="16">
        <v>0</v>
      </c>
      <c r="X12" s="16">
        <v>0</v>
      </c>
      <c r="Y12" s="16">
        <v>0</v>
      </c>
      <c r="Z12" s="16">
        <v>0</v>
      </c>
      <c r="AA12" s="16"/>
    </row>
    <row r="13" spans="1:27" x14ac:dyDescent="0.25">
      <c r="A13" s="36" t="s">
        <v>30</v>
      </c>
      <c r="B13" s="10" t="s">
        <v>215</v>
      </c>
      <c r="C13" s="10"/>
      <c r="D13" s="10">
        <v>51332</v>
      </c>
      <c r="E13" s="10">
        <v>5190</v>
      </c>
      <c r="F13" s="10">
        <v>1000</v>
      </c>
      <c r="G13" s="10">
        <v>5000</v>
      </c>
      <c r="H13" s="10">
        <f t="shared" ref="H13:H30" si="2">SUM(D13:G13)</f>
        <v>62522</v>
      </c>
      <c r="I13" s="10"/>
      <c r="J13" s="10"/>
      <c r="K13" s="10"/>
      <c r="L13" s="10"/>
      <c r="M13" s="10"/>
      <c r="N13" s="10">
        <v>51332</v>
      </c>
      <c r="O13" s="10">
        <v>11190</v>
      </c>
      <c r="P13" s="43">
        <f t="shared" si="1"/>
        <v>62522</v>
      </c>
      <c r="Q13" s="11" t="s">
        <v>192</v>
      </c>
      <c r="R13" s="41">
        <v>62522</v>
      </c>
      <c r="S13" s="12" t="s">
        <v>130</v>
      </c>
      <c r="U13" s="16">
        <v>62522</v>
      </c>
      <c r="V13" s="16">
        <v>0</v>
      </c>
      <c r="W13" s="16">
        <v>0</v>
      </c>
      <c r="X13" s="16">
        <v>0</v>
      </c>
      <c r="Y13" s="16">
        <v>0</v>
      </c>
      <c r="Z13" s="16">
        <v>0</v>
      </c>
      <c r="AA13" s="16" t="s">
        <v>177</v>
      </c>
    </row>
    <row r="14" spans="1:27" x14ac:dyDescent="0.25">
      <c r="A14" s="36" t="s">
        <v>31</v>
      </c>
      <c r="B14" s="10" t="s">
        <v>216</v>
      </c>
      <c r="C14" s="10"/>
      <c r="D14" s="10">
        <v>40000</v>
      </c>
      <c r="E14" s="10">
        <v>4044</v>
      </c>
      <c r="F14" s="10">
        <v>1000</v>
      </c>
      <c r="G14" s="10">
        <v>5000</v>
      </c>
      <c r="H14" s="10">
        <f t="shared" si="2"/>
        <v>50044</v>
      </c>
      <c r="I14" s="10"/>
      <c r="J14" s="10"/>
      <c r="K14" s="10"/>
      <c r="L14" s="10"/>
      <c r="M14" s="10"/>
      <c r="N14" s="10">
        <v>40000</v>
      </c>
      <c r="O14" s="10">
        <v>10044</v>
      </c>
      <c r="P14" s="43">
        <f t="shared" si="1"/>
        <v>50044</v>
      </c>
      <c r="Q14" s="11" t="s">
        <v>180</v>
      </c>
      <c r="R14" s="41">
        <v>50044</v>
      </c>
      <c r="S14" s="12" t="s">
        <v>130</v>
      </c>
      <c r="U14" s="16">
        <v>50044</v>
      </c>
      <c r="V14" s="16">
        <v>0</v>
      </c>
      <c r="W14" s="16">
        <v>0</v>
      </c>
      <c r="X14" s="16">
        <v>0</v>
      </c>
      <c r="Y14" s="16">
        <v>0</v>
      </c>
      <c r="Z14" s="16">
        <v>0</v>
      </c>
      <c r="AA14" s="16"/>
    </row>
    <row r="15" spans="1:27" ht="23.25" x14ac:dyDescent="0.25">
      <c r="A15" s="36" t="s">
        <v>32</v>
      </c>
      <c r="B15" s="10" t="s">
        <v>217</v>
      </c>
      <c r="C15" s="19"/>
      <c r="D15" s="19">
        <v>1000</v>
      </c>
      <c r="E15" s="19">
        <v>30</v>
      </c>
      <c r="F15" s="19">
        <v>500</v>
      </c>
      <c r="G15" s="19">
        <v>0</v>
      </c>
      <c r="H15" s="19">
        <f t="shared" si="2"/>
        <v>1530</v>
      </c>
      <c r="I15" s="19"/>
      <c r="J15" s="19"/>
      <c r="K15" s="19"/>
      <c r="L15" s="19"/>
      <c r="M15" s="19"/>
      <c r="N15" s="19">
        <v>1000</v>
      </c>
      <c r="O15" s="19">
        <v>530</v>
      </c>
      <c r="P15" s="43">
        <f t="shared" si="1"/>
        <v>1530</v>
      </c>
      <c r="Q15" s="11" t="s">
        <v>187</v>
      </c>
      <c r="R15" s="41">
        <v>1530</v>
      </c>
      <c r="S15" s="12" t="s">
        <v>130</v>
      </c>
      <c r="U15" s="16">
        <v>1530</v>
      </c>
      <c r="V15" s="16">
        <v>0</v>
      </c>
      <c r="W15" s="16">
        <v>0</v>
      </c>
      <c r="X15" s="16">
        <v>0</v>
      </c>
      <c r="Y15" s="16">
        <v>0</v>
      </c>
      <c r="Z15" s="16">
        <v>0</v>
      </c>
      <c r="AA15" s="16"/>
    </row>
    <row r="16" spans="1:27" ht="23.25" x14ac:dyDescent="0.25">
      <c r="A16" s="36" t="s">
        <v>33</v>
      </c>
      <c r="B16" s="10" t="s">
        <v>218</v>
      </c>
      <c r="C16" s="19"/>
      <c r="D16" s="19">
        <v>1000</v>
      </c>
      <c r="E16" s="19">
        <v>30</v>
      </c>
      <c r="F16" s="19">
        <v>500</v>
      </c>
      <c r="G16" s="19">
        <v>0</v>
      </c>
      <c r="H16" s="19">
        <f t="shared" si="2"/>
        <v>1530</v>
      </c>
      <c r="I16" s="19"/>
      <c r="J16" s="19"/>
      <c r="K16" s="19"/>
      <c r="L16" s="19"/>
      <c r="M16" s="19"/>
      <c r="N16" s="19">
        <v>1000</v>
      </c>
      <c r="O16" s="19">
        <v>530</v>
      </c>
      <c r="P16" s="43">
        <f t="shared" si="1"/>
        <v>1530</v>
      </c>
      <c r="Q16" s="11" t="s">
        <v>187</v>
      </c>
      <c r="R16" s="41">
        <v>1530</v>
      </c>
      <c r="S16" s="12" t="s">
        <v>130</v>
      </c>
      <c r="U16" s="16">
        <v>1530</v>
      </c>
      <c r="V16" s="16">
        <v>0</v>
      </c>
      <c r="W16" s="16">
        <v>0</v>
      </c>
      <c r="X16" s="16">
        <v>0</v>
      </c>
      <c r="Y16" s="16">
        <v>0</v>
      </c>
      <c r="Z16" s="16">
        <v>0</v>
      </c>
      <c r="AA16" s="16"/>
    </row>
    <row r="17" spans="1:27" x14ac:dyDescent="0.25">
      <c r="A17" s="36" t="s">
        <v>34</v>
      </c>
      <c r="B17" s="10" t="s">
        <v>219</v>
      </c>
      <c r="C17" s="19"/>
      <c r="D17" s="19">
        <v>4000</v>
      </c>
      <c r="E17" s="19">
        <v>121</v>
      </c>
      <c r="F17" s="19">
        <v>500</v>
      </c>
      <c r="G17" s="19">
        <v>1500</v>
      </c>
      <c r="H17" s="19">
        <f t="shared" si="2"/>
        <v>6121</v>
      </c>
      <c r="I17" s="19"/>
      <c r="J17" s="19"/>
      <c r="K17" s="19"/>
      <c r="L17" s="19"/>
      <c r="M17" s="19"/>
      <c r="N17" s="19">
        <v>4000</v>
      </c>
      <c r="O17" s="19">
        <v>2121</v>
      </c>
      <c r="P17" s="43">
        <f t="shared" si="1"/>
        <v>6121</v>
      </c>
      <c r="Q17" s="11" t="s">
        <v>193</v>
      </c>
      <c r="R17" s="41">
        <v>6121</v>
      </c>
      <c r="S17" s="12" t="s">
        <v>130</v>
      </c>
      <c r="U17" s="16">
        <v>6121</v>
      </c>
      <c r="V17" s="16">
        <v>0</v>
      </c>
      <c r="W17" s="16">
        <v>0</v>
      </c>
      <c r="X17" s="16">
        <v>0</v>
      </c>
      <c r="Y17" s="16">
        <v>0</v>
      </c>
      <c r="Z17" s="16">
        <v>0</v>
      </c>
      <c r="AA17" s="16"/>
    </row>
    <row r="18" spans="1:27" ht="34.5" x14ac:dyDescent="0.25">
      <c r="A18" s="36" t="s">
        <v>35</v>
      </c>
      <c r="B18" s="10" t="s">
        <v>220</v>
      </c>
      <c r="C18" s="10"/>
      <c r="D18" s="10">
        <v>54000</v>
      </c>
      <c r="E18" s="10">
        <v>5459</v>
      </c>
      <c r="F18" s="10">
        <v>1000</v>
      </c>
      <c r="G18" s="10">
        <v>5000</v>
      </c>
      <c r="H18" s="10">
        <f t="shared" si="2"/>
        <v>65459</v>
      </c>
      <c r="I18" s="10"/>
      <c r="J18" s="10"/>
      <c r="K18" s="10"/>
      <c r="L18" s="10"/>
      <c r="M18" s="10"/>
      <c r="N18" s="10">
        <v>54000</v>
      </c>
      <c r="O18" s="10">
        <v>11459</v>
      </c>
      <c r="P18" s="43">
        <f t="shared" si="1"/>
        <v>65459</v>
      </c>
      <c r="Q18" s="11" t="s">
        <v>194</v>
      </c>
      <c r="R18" s="41">
        <v>65459</v>
      </c>
      <c r="S18" s="12" t="s">
        <v>130</v>
      </c>
      <c r="U18" s="16">
        <v>65459</v>
      </c>
      <c r="V18" s="16">
        <v>0</v>
      </c>
      <c r="W18" s="16">
        <v>0</v>
      </c>
      <c r="X18" s="16">
        <v>0</v>
      </c>
      <c r="Y18" s="16">
        <v>0</v>
      </c>
      <c r="Z18" s="16">
        <v>0</v>
      </c>
      <c r="AA18" s="16"/>
    </row>
    <row r="19" spans="1:27" x14ac:dyDescent="0.25">
      <c r="A19" s="36" t="s">
        <v>36</v>
      </c>
      <c r="B19" s="10" t="s">
        <v>221</v>
      </c>
      <c r="C19" s="10"/>
      <c r="D19" s="10">
        <v>5000</v>
      </c>
      <c r="E19" s="10">
        <v>151</v>
      </c>
      <c r="F19" s="10">
        <v>500</v>
      </c>
      <c r="G19" s="10">
        <v>1500</v>
      </c>
      <c r="H19" s="10">
        <f t="shared" si="2"/>
        <v>7151</v>
      </c>
      <c r="I19" s="10"/>
      <c r="J19" s="10"/>
      <c r="K19" s="10"/>
      <c r="L19" s="10"/>
      <c r="M19" s="10"/>
      <c r="N19" s="10">
        <v>5000</v>
      </c>
      <c r="O19" s="10">
        <v>2151</v>
      </c>
      <c r="P19" s="43">
        <f t="shared" si="1"/>
        <v>7151</v>
      </c>
      <c r="Q19" s="11" t="s">
        <v>181</v>
      </c>
      <c r="R19" s="41">
        <v>7151</v>
      </c>
      <c r="S19" s="12" t="s">
        <v>130</v>
      </c>
      <c r="U19" s="16">
        <v>7151</v>
      </c>
      <c r="V19" s="16">
        <v>0</v>
      </c>
      <c r="W19" s="16">
        <v>0</v>
      </c>
      <c r="X19" s="16">
        <v>0</v>
      </c>
      <c r="Y19" s="16">
        <v>0</v>
      </c>
      <c r="Z19" s="16">
        <v>0</v>
      </c>
      <c r="AA19" s="16"/>
    </row>
    <row r="20" spans="1:27" ht="23.25" x14ac:dyDescent="0.25">
      <c r="A20" s="36" t="s">
        <v>37</v>
      </c>
      <c r="B20" s="10" t="s">
        <v>222</v>
      </c>
      <c r="C20" s="19"/>
      <c r="D20" s="19">
        <v>2000</v>
      </c>
      <c r="E20" s="19">
        <v>60</v>
      </c>
      <c r="F20" s="19">
        <v>500</v>
      </c>
      <c r="G20" s="19">
        <v>0</v>
      </c>
      <c r="H20" s="19">
        <f t="shared" si="2"/>
        <v>2560</v>
      </c>
      <c r="I20" s="19"/>
      <c r="J20" s="19"/>
      <c r="K20" s="19"/>
      <c r="L20" s="19"/>
      <c r="M20" s="19"/>
      <c r="N20" s="19">
        <v>2000</v>
      </c>
      <c r="O20" s="19">
        <v>560</v>
      </c>
      <c r="P20" s="43">
        <f t="shared" si="1"/>
        <v>2560</v>
      </c>
      <c r="Q20" s="11" t="s">
        <v>187</v>
      </c>
      <c r="R20" s="41">
        <v>2560</v>
      </c>
      <c r="S20" s="12" t="s">
        <v>131</v>
      </c>
      <c r="U20" s="16">
        <v>2560</v>
      </c>
      <c r="V20" s="16">
        <v>0</v>
      </c>
      <c r="W20" s="16">
        <v>0</v>
      </c>
      <c r="X20" s="16">
        <v>0</v>
      </c>
      <c r="Y20" s="16">
        <v>0</v>
      </c>
      <c r="Z20" s="16">
        <v>0</v>
      </c>
      <c r="AA20" s="16"/>
    </row>
    <row r="21" spans="1:27" x14ac:dyDescent="0.25">
      <c r="A21" s="36" t="s">
        <v>38</v>
      </c>
      <c r="B21" s="10" t="s">
        <v>223</v>
      </c>
      <c r="C21" s="19"/>
      <c r="D21" s="19">
        <v>2000</v>
      </c>
      <c r="E21" s="19">
        <v>60</v>
      </c>
      <c r="F21" s="19">
        <v>500</v>
      </c>
      <c r="G21" s="19">
        <v>0</v>
      </c>
      <c r="H21" s="19">
        <f t="shared" si="2"/>
        <v>2560</v>
      </c>
      <c r="I21" s="19"/>
      <c r="J21" s="19"/>
      <c r="K21" s="19"/>
      <c r="L21" s="19"/>
      <c r="M21" s="19"/>
      <c r="N21" s="19">
        <v>2000</v>
      </c>
      <c r="O21" s="19">
        <v>560</v>
      </c>
      <c r="P21" s="43">
        <f t="shared" si="1"/>
        <v>2560</v>
      </c>
      <c r="Q21" s="11" t="s">
        <v>193</v>
      </c>
      <c r="R21" s="41">
        <v>2560</v>
      </c>
      <c r="S21" s="12" t="s">
        <v>131</v>
      </c>
      <c r="U21" s="16">
        <v>2560</v>
      </c>
      <c r="V21" s="16">
        <v>0</v>
      </c>
      <c r="W21" s="16">
        <v>0</v>
      </c>
      <c r="X21" s="16">
        <v>0</v>
      </c>
      <c r="Y21" s="16">
        <v>0</v>
      </c>
      <c r="Z21" s="16">
        <v>0</v>
      </c>
      <c r="AA21" s="16"/>
    </row>
    <row r="22" spans="1:27" ht="23.25" x14ac:dyDescent="0.25">
      <c r="A22" s="36" t="s">
        <v>39</v>
      </c>
      <c r="B22" s="10" t="s">
        <v>224</v>
      </c>
      <c r="C22" s="19"/>
      <c r="D22" s="19">
        <v>29000</v>
      </c>
      <c r="E22" s="19">
        <v>877</v>
      </c>
      <c r="F22" s="19">
        <v>500</v>
      </c>
      <c r="G22" s="19">
        <v>1500</v>
      </c>
      <c r="H22" s="19">
        <f t="shared" si="2"/>
        <v>31877</v>
      </c>
      <c r="I22" s="19"/>
      <c r="J22" s="19"/>
      <c r="K22" s="19"/>
      <c r="L22" s="19"/>
      <c r="M22" s="19"/>
      <c r="N22" s="19">
        <v>29000</v>
      </c>
      <c r="O22" s="19">
        <v>2877</v>
      </c>
      <c r="P22" s="43">
        <f t="shared" si="1"/>
        <v>31877</v>
      </c>
      <c r="Q22" s="11" t="s">
        <v>187</v>
      </c>
      <c r="R22" s="41">
        <v>31877</v>
      </c>
      <c r="S22" s="12" t="s">
        <v>130</v>
      </c>
      <c r="U22" s="16">
        <v>31877</v>
      </c>
      <c r="V22" s="16">
        <v>0</v>
      </c>
      <c r="W22" s="16">
        <v>0</v>
      </c>
      <c r="X22" s="16">
        <v>0</v>
      </c>
      <c r="Y22" s="16">
        <v>0</v>
      </c>
      <c r="Z22" s="16">
        <v>0</v>
      </c>
      <c r="AA22" s="16"/>
    </row>
    <row r="23" spans="1:27" ht="23.25" x14ac:dyDescent="0.25">
      <c r="A23" s="36" t="s">
        <v>40</v>
      </c>
      <c r="B23" s="10" t="s">
        <v>225</v>
      </c>
      <c r="C23" s="19"/>
      <c r="D23" s="19">
        <v>8000</v>
      </c>
      <c r="E23" s="19">
        <v>242</v>
      </c>
      <c r="F23" s="19">
        <v>500</v>
      </c>
      <c r="G23" s="19">
        <v>1500</v>
      </c>
      <c r="H23" s="19">
        <f t="shared" si="2"/>
        <v>10242</v>
      </c>
      <c r="I23" s="19"/>
      <c r="J23" s="19"/>
      <c r="K23" s="19"/>
      <c r="L23" s="19"/>
      <c r="M23" s="19"/>
      <c r="N23" s="19">
        <v>8000</v>
      </c>
      <c r="O23" s="19">
        <v>2242</v>
      </c>
      <c r="P23" s="43">
        <f t="shared" si="1"/>
        <v>10242</v>
      </c>
      <c r="Q23" s="11" t="s">
        <v>187</v>
      </c>
      <c r="R23" s="41">
        <v>10242</v>
      </c>
      <c r="S23" s="12" t="s">
        <v>130</v>
      </c>
      <c r="U23" s="16">
        <v>10242</v>
      </c>
      <c r="V23" s="16">
        <v>0</v>
      </c>
      <c r="W23" s="16">
        <v>0</v>
      </c>
      <c r="X23" s="16">
        <v>0</v>
      </c>
      <c r="Y23" s="16">
        <v>0</v>
      </c>
      <c r="Z23" s="16">
        <v>0</v>
      </c>
      <c r="AA23" s="16"/>
    </row>
    <row r="24" spans="1:27" ht="23.25" x14ac:dyDescent="0.25">
      <c r="A24" s="36" t="s">
        <v>41</v>
      </c>
      <c r="B24" s="10" t="s">
        <v>226</v>
      </c>
      <c r="C24" s="19"/>
      <c r="D24" s="19">
        <v>2000</v>
      </c>
      <c r="E24" s="19">
        <v>60</v>
      </c>
      <c r="F24" s="19">
        <v>500</v>
      </c>
      <c r="G24" s="19">
        <v>0</v>
      </c>
      <c r="H24" s="19">
        <f t="shared" si="2"/>
        <v>2560</v>
      </c>
      <c r="I24" s="19"/>
      <c r="J24" s="19"/>
      <c r="K24" s="19"/>
      <c r="L24" s="19"/>
      <c r="M24" s="19"/>
      <c r="N24" s="19">
        <v>2000</v>
      </c>
      <c r="O24" s="19">
        <v>560</v>
      </c>
      <c r="P24" s="43">
        <f t="shared" si="1"/>
        <v>2560</v>
      </c>
      <c r="Q24" s="11" t="s">
        <v>187</v>
      </c>
      <c r="R24" s="41">
        <v>2560</v>
      </c>
      <c r="S24" s="12" t="s">
        <v>132</v>
      </c>
      <c r="U24" s="16">
        <v>2560</v>
      </c>
      <c r="V24" s="16">
        <v>0</v>
      </c>
      <c r="W24" s="16">
        <v>0</v>
      </c>
      <c r="X24" s="16">
        <v>0</v>
      </c>
      <c r="Y24" s="16">
        <v>0</v>
      </c>
      <c r="Z24" s="16">
        <v>0</v>
      </c>
      <c r="AA24" s="16"/>
    </row>
    <row r="25" spans="1:27" x14ac:dyDescent="0.25">
      <c r="A25" s="36" t="s">
        <v>42</v>
      </c>
      <c r="B25" s="10" t="s">
        <v>227</v>
      </c>
      <c r="C25" s="10"/>
      <c r="D25" s="10">
        <v>61000</v>
      </c>
      <c r="E25" s="10">
        <v>6167</v>
      </c>
      <c r="F25" s="10">
        <v>1000</v>
      </c>
      <c r="G25" s="10">
        <v>5000</v>
      </c>
      <c r="H25" s="10">
        <f t="shared" si="2"/>
        <v>73167</v>
      </c>
      <c r="I25" s="10"/>
      <c r="J25" s="10"/>
      <c r="K25" s="10"/>
      <c r="L25" s="10"/>
      <c r="M25" s="10"/>
      <c r="N25" s="10">
        <v>61000</v>
      </c>
      <c r="O25" s="10">
        <v>12167</v>
      </c>
      <c r="P25" s="43">
        <f t="shared" si="1"/>
        <v>73167</v>
      </c>
      <c r="Q25" s="29" t="s">
        <v>192</v>
      </c>
      <c r="R25" s="41">
        <v>73167</v>
      </c>
      <c r="S25" s="12" t="s">
        <v>130</v>
      </c>
      <c r="U25" s="16">
        <v>73167</v>
      </c>
      <c r="V25" s="16">
        <v>0</v>
      </c>
      <c r="W25" s="16">
        <v>0</v>
      </c>
      <c r="X25" s="16">
        <v>0</v>
      </c>
      <c r="Y25" s="16">
        <v>0</v>
      </c>
      <c r="Z25" s="16">
        <v>0</v>
      </c>
      <c r="AA25" s="16" t="s">
        <v>176</v>
      </c>
    </row>
    <row r="26" spans="1:27" x14ac:dyDescent="0.25">
      <c r="A26" s="36" t="s">
        <v>43</v>
      </c>
      <c r="B26" s="10" t="s">
        <v>228</v>
      </c>
      <c r="C26" s="10"/>
      <c r="D26" s="10">
        <v>17000</v>
      </c>
      <c r="E26" s="10">
        <v>0</v>
      </c>
      <c r="F26" s="10">
        <v>0</v>
      </c>
      <c r="G26" s="10">
        <v>0</v>
      </c>
      <c r="H26" s="10">
        <f t="shared" si="2"/>
        <v>17000</v>
      </c>
      <c r="I26" s="10"/>
      <c r="J26" s="10"/>
      <c r="K26" s="10"/>
      <c r="L26" s="10"/>
      <c r="M26" s="10"/>
      <c r="N26" s="10">
        <v>17000</v>
      </c>
      <c r="O26" s="10"/>
      <c r="P26" s="43">
        <f>SUM(L26:O26)</f>
        <v>17000</v>
      </c>
      <c r="Q26" s="29" t="s">
        <v>191</v>
      </c>
      <c r="R26" s="41">
        <v>17000</v>
      </c>
      <c r="S26" s="12" t="s">
        <v>130</v>
      </c>
      <c r="U26" s="16">
        <v>17000</v>
      </c>
      <c r="V26" s="16">
        <v>0</v>
      </c>
      <c r="W26" s="16">
        <v>0</v>
      </c>
      <c r="X26" s="16">
        <v>0</v>
      </c>
      <c r="Y26" s="16">
        <v>0</v>
      </c>
      <c r="Z26" s="16">
        <v>0</v>
      </c>
      <c r="AA26" s="16" t="s">
        <v>176</v>
      </c>
    </row>
    <row r="27" spans="1:27" x14ac:dyDescent="0.25">
      <c r="A27" s="36" t="s">
        <v>44</v>
      </c>
      <c r="B27" s="10" t="s">
        <v>229</v>
      </c>
      <c r="C27" s="19"/>
      <c r="D27" s="19">
        <v>5000</v>
      </c>
      <c r="E27" s="19">
        <v>151</v>
      </c>
      <c r="F27" s="19">
        <v>500</v>
      </c>
      <c r="G27" s="19">
        <v>1500</v>
      </c>
      <c r="H27" s="19">
        <f t="shared" si="2"/>
        <v>7151</v>
      </c>
      <c r="I27" s="19"/>
      <c r="J27" s="19">
        <v>5000</v>
      </c>
      <c r="K27" s="19"/>
      <c r="L27" s="19"/>
      <c r="M27" s="19"/>
      <c r="N27" s="19"/>
      <c r="O27" s="19">
        <v>2151</v>
      </c>
      <c r="P27" s="43">
        <f>SUM(J27:O27)</f>
        <v>7151</v>
      </c>
      <c r="Q27" s="29" t="s">
        <v>191</v>
      </c>
      <c r="R27" s="41">
        <v>2151</v>
      </c>
      <c r="S27" s="12" t="s">
        <v>133</v>
      </c>
      <c r="U27" s="16">
        <v>2151</v>
      </c>
      <c r="V27" s="16">
        <v>0</v>
      </c>
      <c r="W27" s="16">
        <v>5000</v>
      </c>
      <c r="X27" s="16">
        <v>0</v>
      </c>
      <c r="Y27" s="16">
        <v>0</v>
      </c>
      <c r="Z27" s="16">
        <v>0</v>
      </c>
      <c r="AA27" s="16"/>
    </row>
    <row r="28" spans="1:27" ht="28.9" customHeight="1" x14ac:dyDescent="0.25">
      <c r="A28" s="36" t="s">
        <v>45</v>
      </c>
      <c r="B28" s="10" t="s">
        <v>230</v>
      </c>
      <c r="C28" s="19"/>
      <c r="D28" s="19">
        <v>32000</v>
      </c>
      <c r="E28" s="19">
        <v>2022</v>
      </c>
      <c r="F28" s="19">
        <v>1000</v>
      </c>
      <c r="G28" s="19">
        <v>5000</v>
      </c>
      <c r="H28" s="19">
        <f t="shared" si="2"/>
        <v>40022</v>
      </c>
      <c r="I28" s="19"/>
      <c r="J28" s="19">
        <v>12968</v>
      </c>
      <c r="K28" s="19"/>
      <c r="L28" s="19"/>
      <c r="M28" s="19"/>
      <c r="N28" s="19">
        <v>19032</v>
      </c>
      <c r="O28" s="19">
        <v>8022</v>
      </c>
      <c r="P28" s="43">
        <f>SUM(J28:O28)</f>
        <v>40022</v>
      </c>
      <c r="Q28" s="29" t="s">
        <v>182</v>
      </c>
      <c r="R28" s="41">
        <v>27054</v>
      </c>
      <c r="S28" s="12" t="s">
        <v>134</v>
      </c>
      <c r="U28" s="16">
        <v>27054</v>
      </c>
      <c r="V28" s="16">
        <v>0</v>
      </c>
      <c r="W28" s="16">
        <v>12968</v>
      </c>
      <c r="X28" s="16">
        <v>0</v>
      </c>
      <c r="Y28" s="16">
        <v>0</v>
      </c>
      <c r="Z28" s="16">
        <v>0</v>
      </c>
      <c r="AA28" s="16"/>
    </row>
    <row r="29" spans="1:27" x14ac:dyDescent="0.25">
      <c r="A29" s="36" t="s">
        <v>46</v>
      </c>
      <c r="B29" s="10" t="s">
        <v>231</v>
      </c>
      <c r="C29" s="19"/>
      <c r="D29" s="19">
        <v>49222</v>
      </c>
      <c r="E29" s="19">
        <v>1489</v>
      </c>
      <c r="F29" s="19">
        <v>500</v>
      </c>
      <c r="G29" s="19">
        <v>1500</v>
      </c>
      <c r="H29" s="19">
        <f t="shared" si="2"/>
        <v>52711</v>
      </c>
      <c r="I29" s="19"/>
      <c r="J29" s="19">
        <v>49222</v>
      </c>
      <c r="K29" s="19"/>
      <c r="L29" s="19"/>
      <c r="M29" s="19"/>
      <c r="N29" s="19"/>
      <c r="O29" s="19">
        <v>3489</v>
      </c>
      <c r="P29" s="43">
        <f>SUM(J29:O29)</f>
        <v>52711</v>
      </c>
      <c r="Q29" s="29" t="s">
        <v>195</v>
      </c>
      <c r="R29" s="41">
        <v>3489</v>
      </c>
      <c r="S29" s="12" t="s">
        <v>135</v>
      </c>
      <c r="U29" s="16">
        <v>3489</v>
      </c>
      <c r="V29" s="16">
        <v>0</v>
      </c>
      <c r="W29" s="16">
        <v>49222</v>
      </c>
      <c r="X29" s="16">
        <v>0</v>
      </c>
      <c r="Y29" s="16">
        <v>0</v>
      </c>
      <c r="Z29" s="16">
        <v>0</v>
      </c>
      <c r="AA29" s="16"/>
    </row>
    <row r="30" spans="1:27" x14ac:dyDescent="0.25">
      <c r="A30" s="36" t="s">
        <v>47</v>
      </c>
      <c r="B30" s="10" t="s">
        <v>232</v>
      </c>
      <c r="C30" s="19"/>
      <c r="D30" s="19">
        <v>280000</v>
      </c>
      <c r="E30" s="19">
        <v>28308</v>
      </c>
      <c r="F30" s="19">
        <v>1000</v>
      </c>
      <c r="G30" s="19">
        <v>7000</v>
      </c>
      <c r="H30" s="19">
        <f t="shared" si="2"/>
        <v>316308</v>
      </c>
      <c r="I30" s="19"/>
      <c r="J30" s="19">
        <v>68348</v>
      </c>
      <c r="K30" s="19"/>
      <c r="L30" s="19"/>
      <c r="M30" s="19"/>
      <c r="N30" s="19">
        <v>211652</v>
      </c>
      <c r="O30" s="19">
        <v>36308</v>
      </c>
      <c r="P30" s="43">
        <f>SUM(J30:O30)</f>
        <v>316308</v>
      </c>
      <c r="Q30" s="29" t="s">
        <v>196</v>
      </c>
      <c r="R30" s="41">
        <v>316308</v>
      </c>
      <c r="S30" s="12" t="s">
        <v>136</v>
      </c>
      <c r="U30" s="16">
        <v>316308</v>
      </c>
      <c r="V30" s="16">
        <v>0</v>
      </c>
      <c r="W30" s="16">
        <v>0</v>
      </c>
      <c r="X30" s="16">
        <v>0</v>
      </c>
      <c r="Y30" s="16">
        <v>0</v>
      </c>
      <c r="Z30" s="16">
        <v>0</v>
      </c>
      <c r="AA30" s="16"/>
    </row>
    <row r="31" spans="1:27" x14ac:dyDescent="0.25">
      <c r="A31" s="36" t="s">
        <v>48</v>
      </c>
      <c r="B31" s="10" t="s">
        <v>233</v>
      </c>
      <c r="C31" s="19"/>
      <c r="D31" s="19">
        <v>400000</v>
      </c>
      <c r="E31" s="19">
        <v>12099</v>
      </c>
      <c r="F31" s="19">
        <v>500</v>
      </c>
      <c r="G31" s="19">
        <v>1500</v>
      </c>
      <c r="H31" s="19">
        <f t="shared" ref="H31:H51" si="3">SUM(D31:G31)</f>
        <v>414099</v>
      </c>
      <c r="I31" s="19"/>
      <c r="J31" s="19">
        <v>400000</v>
      </c>
      <c r="K31" s="19"/>
      <c r="L31" s="19"/>
      <c r="M31" s="19"/>
      <c r="N31" s="19"/>
      <c r="O31" s="19">
        <v>14099</v>
      </c>
      <c r="P31" s="43">
        <v>14099</v>
      </c>
      <c r="Q31" s="29" t="s">
        <v>191</v>
      </c>
      <c r="R31" s="41">
        <v>14099</v>
      </c>
      <c r="S31" s="12" t="s">
        <v>129</v>
      </c>
      <c r="T31" s="12" t="s">
        <v>137</v>
      </c>
      <c r="U31" s="16">
        <v>14099</v>
      </c>
      <c r="V31" s="16">
        <v>0</v>
      </c>
      <c r="W31" s="16">
        <v>400000</v>
      </c>
      <c r="X31" s="16">
        <v>0</v>
      </c>
      <c r="Y31" s="16">
        <v>0</v>
      </c>
      <c r="Z31" s="16">
        <v>0</v>
      </c>
      <c r="AA31" s="16"/>
    </row>
    <row r="32" spans="1:27" x14ac:dyDescent="0.25">
      <c r="A32" s="36" t="s">
        <v>49</v>
      </c>
      <c r="B32" s="10" t="s">
        <v>234</v>
      </c>
      <c r="C32" s="19"/>
      <c r="D32" s="19">
        <v>400000</v>
      </c>
      <c r="E32" s="19">
        <v>40440</v>
      </c>
      <c r="F32" s="19">
        <v>1000</v>
      </c>
      <c r="G32" s="19">
        <v>10000</v>
      </c>
      <c r="H32" s="19">
        <f t="shared" si="3"/>
        <v>451440</v>
      </c>
      <c r="I32" s="19"/>
      <c r="J32" s="19">
        <v>400000</v>
      </c>
      <c r="K32" s="19"/>
      <c r="L32" s="19"/>
      <c r="M32" s="19"/>
      <c r="N32" s="19"/>
      <c r="O32" s="19">
        <v>51440</v>
      </c>
      <c r="P32" s="43">
        <v>51440</v>
      </c>
      <c r="Q32" s="29" t="s">
        <v>191</v>
      </c>
      <c r="R32" s="41">
        <v>51440</v>
      </c>
      <c r="S32" s="12" t="s">
        <v>138</v>
      </c>
      <c r="U32" s="16">
        <v>51440</v>
      </c>
      <c r="V32" s="16">
        <v>0</v>
      </c>
      <c r="W32" s="16">
        <v>0</v>
      </c>
      <c r="X32" s="16">
        <v>400000</v>
      </c>
      <c r="Y32" s="16">
        <v>0</v>
      </c>
      <c r="Z32" s="16">
        <v>0</v>
      </c>
      <c r="AA32" s="16"/>
    </row>
    <row r="33" spans="1:28" ht="23.25" x14ac:dyDescent="0.25">
      <c r="A33" s="36" t="s">
        <v>50</v>
      </c>
      <c r="B33" s="10" t="s">
        <v>235</v>
      </c>
      <c r="C33" s="10" t="s">
        <v>125</v>
      </c>
      <c r="D33" s="10">
        <v>400000</v>
      </c>
      <c r="E33" s="10">
        <v>40440</v>
      </c>
      <c r="F33" s="10">
        <v>1000</v>
      </c>
      <c r="G33" s="10">
        <v>10000</v>
      </c>
      <c r="H33" s="10">
        <f t="shared" si="3"/>
        <v>451440</v>
      </c>
      <c r="I33" s="10"/>
      <c r="J33" s="10">
        <v>343057</v>
      </c>
      <c r="K33" s="10"/>
      <c r="L33" s="10">
        <v>108383</v>
      </c>
      <c r="M33" s="10"/>
      <c r="N33" s="10"/>
      <c r="O33" s="10"/>
      <c r="P33" s="43">
        <f>SUM(J33:O33)</f>
        <v>451440</v>
      </c>
      <c r="Q33" s="11" t="s">
        <v>207</v>
      </c>
      <c r="R33" s="41">
        <v>434440</v>
      </c>
      <c r="S33" s="12" t="s">
        <v>139</v>
      </c>
      <c r="T33" s="12" t="s">
        <v>164</v>
      </c>
      <c r="U33" s="16">
        <f>451440-11000-6000</f>
        <v>434440</v>
      </c>
      <c r="V33" s="16">
        <v>0</v>
      </c>
      <c r="W33" s="16">
        <v>0</v>
      </c>
      <c r="X33" s="16">
        <v>0</v>
      </c>
      <c r="Y33" s="16">
        <v>11000</v>
      </c>
      <c r="Z33" s="16">
        <v>6000</v>
      </c>
      <c r="AA33" s="16"/>
    </row>
    <row r="34" spans="1:28" ht="34.5" x14ac:dyDescent="0.25">
      <c r="A34" s="36" t="s">
        <v>51</v>
      </c>
      <c r="B34" s="10" t="s">
        <v>236</v>
      </c>
      <c r="C34" s="10"/>
      <c r="D34" s="10">
        <v>400000</v>
      </c>
      <c r="E34" s="10">
        <v>12099</v>
      </c>
      <c r="F34" s="10">
        <v>500</v>
      </c>
      <c r="G34" s="10">
        <v>1500</v>
      </c>
      <c r="H34" s="10">
        <f t="shared" si="3"/>
        <v>414099</v>
      </c>
      <c r="I34" s="10"/>
      <c r="J34" s="10"/>
      <c r="K34" s="10"/>
      <c r="L34" s="10"/>
      <c r="M34" s="10"/>
      <c r="N34" s="10">
        <v>400000</v>
      </c>
      <c r="O34" s="10">
        <v>14099</v>
      </c>
      <c r="P34" s="43">
        <f>SUM(N34:O34)</f>
        <v>414099</v>
      </c>
      <c r="Q34" s="11" t="s">
        <v>208</v>
      </c>
      <c r="R34" s="41">
        <v>414099</v>
      </c>
      <c r="S34" s="12" t="s">
        <v>130</v>
      </c>
      <c r="U34" s="16">
        <v>414099</v>
      </c>
      <c r="V34" s="16">
        <v>0</v>
      </c>
      <c r="W34" s="16">
        <v>0</v>
      </c>
      <c r="X34" s="16">
        <v>0</v>
      </c>
      <c r="Y34" s="16">
        <v>0</v>
      </c>
      <c r="Z34" s="16">
        <v>0</v>
      </c>
      <c r="AA34" s="16"/>
    </row>
    <row r="35" spans="1:28" ht="23.25" x14ac:dyDescent="0.25">
      <c r="A35" s="36" t="s">
        <v>52</v>
      </c>
      <c r="B35" s="10" t="s">
        <v>237</v>
      </c>
      <c r="C35" s="19"/>
      <c r="D35" s="19">
        <v>400000</v>
      </c>
      <c r="E35" s="19">
        <v>40440</v>
      </c>
      <c r="F35" s="19">
        <v>1000</v>
      </c>
      <c r="G35" s="19">
        <v>10000</v>
      </c>
      <c r="H35" s="19">
        <f t="shared" si="3"/>
        <v>451440</v>
      </c>
      <c r="I35" s="19"/>
      <c r="J35" s="19">
        <v>400000</v>
      </c>
      <c r="K35" s="19"/>
      <c r="L35" s="19"/>
      <c r="M35" s="19"/>
      <c r="N35" s="19"/>
      <c r="O35" s="19">
        <v>51440</v>
      </c>
      <c r="P35" s="43">
        <v>51440</v>
      </c>
      <c r="Q35" s="11" t="s">
        <v>114</v>
      </c>
      <c r="R35" s="41">
        <v>51440</v>
      </c>
      <c r="S35" s="12" t="s">
        <v>140</v>
      </c>
      <c r="U35" s="16">
        <v>51440</v>
      </c>
      <c r="V35" s="16">
        <v>0</v>
      </c>
      <c r="W35" s="16">
        <v>0</v>
      </c>
      <c r="X35" s="16">
        <v>400000</v>
      </c>
      <c r="Y35" s="16">
        <v>0</v>
      </c>
      <c r="Z35" s="16">
        <v>0</v>
      </c>
      <c r="AA35" s="16"/>
    </row>
    <row r="36" spans="1:28" ht="23.25" x14ac:dyDescent="0.25">
      <c r="A36" s="36" t="s">
        <v>53</v>
      </c>
      <c r="B36" s="10" t="s">
        <v>238</v>
      </c>
      <c r="C36" s="19"/>
      <c r="D36" s="19">
        <v>400000</v>
      </c>
      <c r="E36" s="19">
        <v>12099</v>
      </c>
      <c r="F36" s="19">
        <v>500</v>
      </c>
      <c r="G36" s="19">
        <v>1500</v>
      </c>
      <c r="H36" s="19">
        <f t="shared" si="3"/>
        <v>414099</v>
      </c>
      <c r="I36" s="19"/>
      <c r="J36" s="19"/>
      <c r="K36" s="19"/>
      <c r="L36" s="19"/>
      <c r="M36" s="19"/>
      <c r="N36" s="19">
        <v>400000</v>
      </c>
      <c r="O36" s="19">
        <v>14099</v>
      </c>
      <c r="P36" s="43">
        <f>SUM(N36:O36)</f>
        <v>414099</v>
      </c>
      <c r="Q36" s="11" t="s">
        <v>187</v>
      </c>
      <c r="R36" s="41">
        <v>414099</v>
      </c>
      <c r="S36" s="12" t="s">
        <v>130</v>
      </c>
      <c r="U36" s="16">
        <v>414099</v>
      </c>
      <c r="V36" s="16">
        <v>0</v>
      </c>
      <c r="W36" s="16">
        <v>0</v>
      </c>
      <c r="X36" s="16">
        <v>0</v>
      </c>
      <c r="Y36" s="16">
        <v>0</v>
      </c>
      <c r="Z36" s="16">
        <v>0</v>
      </c>
      <c r="AA36" s="16"/>
    </row>
    <row r="37" spans="1:28" ht="23.25" x14ac:dyDescent="0.25">
      <c r="A37" s="36" t="s">
        <v>54</v>
      </c>
      <c r="B37" s="10" t="s">
        <v>224</v>
      </c>
      <c r="C37" s="19"/>
      <c r="D37" s="19">
        <v>400000</v>
      </c>
      <c r="E37" s="19">
        <v>40440</v>
      </c>
      <c r="F37" s="19">
        <v>1000</v>
      </c>
      <c r="G37" s="19">
        <v>10000</v>
      </c>
      <c r="H37" s="19">
        <f t="shared" si="3"/>
        <v>451440</v>
      </c>
      <c r="I37" s="19"/>
      <c r="J37" s="19"/>
      <c r="K37" s="19"/>
      <c r="L37" s="19"/>
      <c r="M37" s="19"/>
      <c r="N37" s="19">
        <v>400000</v>
      </c>
      <c r="O37" s="19">
        <v>51440</v>
      </c>
      <c r="P37" s="43">
        <f>SUM(N37:O37)</f>
        <v>451440</v>
      </c>
      <c r="Q37" s="11" t="s">
        <v>197</v>
      </c>
      <c r="R37" s="41">
        <v>451440</v>
      </c>
      <c r="S37" s="12" t="s">
        <v>130</v>
      </c>
      <c r="U37" s="16">
        <v>451440</v>
      </c>
      <c r="V37" s="16">
        <v>0</v>
      </c>
      <c r="W37" s="16">
        <v>0</v>
      </c>
      <c r="X37" s="16">
        <v>0</v>
      </c>
      <c r="Y37" s="16">
        <v>0</v>
      </c>
      <c r="Z37" s="16">
        <v>0</v>
      </c>
      <c r="AA37" s="16"/>
    </row>
    <row r="38" spans="1:28" ht="23.25" x14ac:dyDescent="0.25">
      <c r="A38" s="36" t="s">
        <v>55</v>
      </c>
      <c r="B38" s="10" t="s">
        <v>239</v>
      </c>
      <c r="C38" s="10"/>
      <c r="D38" s="10">
        <v>400000</v>
      </c>
      <c r="E38" s="10">
        <v>12099</v>
      </c>
      <c r="F38" s="10">
        <v>500</v>
      </c>
      <c r="G38" s="10">
        <v>1500</v>
      </c>
      <c r="H38" s="10">
        <f t="shared" si="3"/>
        <v>414099</v>
      </c>
      <c r="I38" s="10"/>
      <c r="J38" s="10"/>
      <c r="K38" s="10"/>
      <c r="L38" s="10"/>
      <c r="M38" s="10"/>
      <c r="N38" s="10">
        <v>400000</v>
      </c>
      <c r="O38" s="10">
        <v>14099</v>
      </c>
      <c r="P38" s="43">
        <f>SUM(N38:O38)</f>
        <v>414099</v>
      </c>
      <c r="Q38" s="11" t="s">
        <v>187</v>
      </c>
      <c r="R38" s="41">
        <v>414099</v>
      </c>
      <c r="S38" s="12" t="s">
        <v>141</v>
      </c>
      <c r="U38" s="16">
        <v>414099</v>
      </c>
      <c r="V38" s="16">
        <v>0</v>
      </c>
      <c r="W38" s="16">
        <v>0</v>
      </c>
      <c r="X38" s="16">
        <v>0</v>
      </c>
      <c r="Y38" s="16">
        <v>0</v>
      </c>
      <c r="Z38" s="16">
        <v>0</v>
      </c>
      <c r="AA38" s="16"/>
    </row>
    <row r="39" spans="1:28" ht="34.5" x14ac:dyDescent="0.25">
      <c r="A39" s="36" t="s">
        <v>56</v>
      </c>
      <c r="B39" s="10" t="s">
        <v>240</v>
      </c>
      <c r="C39" s="19"/>
      <c r="D39" s="19">
        <v>400000</v>
      </c>
      <c r="E39" s="19">
        <v>40440</v>
      </c>
      <c r="F39" s="19">
        <v>1000</v>
      </c>
      <c r="G39" s="19">
        <v>10000</v>
      </c>
      <c r="H39" s="19">
        <f t="shared" si="3"/>
        <v>451440</v>
      </c>
      <c r="I39" s="19"/>
      <c r="J39" s="19">
        <v>300000</v>
      </c>
      <c r="K39" s="19"/>
      <c r="L39" s="19">
        <v>100000</v>
      </c>
      <c r="M39" s="19">
        <v>51440</v>
      </c>
      <c r="N39" s="19"/>
      <c r="O39" s="19"/>
      <c r="P39" s="43">
        <v>151440</v>
      </c>
      <c r="Q39" s="11" t="s">
        <v>198</v>
      </c>
      <c r="R39" s="41">
        <v>151440</v>
      </c>
      <c r="S39" s="12" t="s">
        <v>142</v>
      </c>
      <c r="T39" s="12" t="s">
        <v>143</v>
      </c>
      <c r="U39" s="16">
        <f>451440-250000-50000</f>
        <v>151440</v>
      </c>
      <c r="V39" s="16">
        <v>0</v>
      </c>
      <c r="W39" s="16">
        <v>250000</v>
      </c>
      <c r="X39" s="16">
        <v>50000</v>
      </c>
      <c r="Y39" s="16">
        <v>0</v>
      </c>
      <c r="Z39" s="16">
        <v>0</v>
      </c>
      <c r="AA39" s="16" t="s">
        <v>176</v>
      </c>
    </row>
    <row r="40" spans="1:28" x14ac:dyDescent="0.25">
      <c r="A40" s="36" t="s">
        <v>57</v>
      </c>
      <c r="B40" s="10" t="s">
        <v>241</v>
      </c>
      <c r="C40" s="19"/>
      <c r="D40" s="19">
        <v>30760</v>
      </c>
      <c r="E40" s="19">
        <v>930</v>
      </c>
      <c r="F40" s="19">
        <v>500</v>
      </c>
      <c r="G40" s="19">
        <v>1500</v>
      </c>
      <c r="H40" s="19">
        <f t="shared" si="3"/>
        <v>33690</v>
      </c>
      <c r="I40" s="19"/>
      <c r="J40" s="19">
        <v>30760</v>
      </c>
      <c r="K40" s="19"/>
      <c r="L40" s="19"/>
      <c r="M40" s="19"/>
      <c r="N40" s="19"/>
      <c r="O40" s="19">
        <v>2930</v>
      </c>
      <c r="P40" s="43">
        <f>SUM(J40:O40)</f>
        <v>33690</v>
      </c>
      <c r="Q40" s="11" t="s">
        <v>209</v>
      </c>
      <c r="R40" s="41">
        <v>2930</v>
      </c>
      <c r="S40" s="12" t="s">
        <v>144</v>
      </c>
      <c r="U40" s="16">
        <v>2930</v>
      </c>
      <c r="V40" s="16">
        <v>0</v>
      </c>
      <c r="W40" s="16">
        <v>30760</v>
      </c>
      <c r="X40" s="16">
        <v>0</v>
      </c>
      <c r="Y40" s="16">
        <v>0</v>
      </c>
      <c r="Z40" s="16">
        <v>0</v>
      </c>
      <c r="AA40" s="16"/>
    </row>
    <row r="41" spans="1:28" ht="51.75" x14ac:dyDescent="0.25">
      <c r="A41" s="36" t="s">
        <v>58</v>
      </c>
      <c r="B41" s="10" t="s">
        <v>242</v>
      </c>
      <c r="C41" s="23" t="s">
        <v>127</v>
      </c>
      <c r="D41" s="10">
        <v>233842</v>
      </c>
      <c r="E41" s="10">
        <v>7073</v>
      </c>
      <c r="F41" s="10">
        <v>500</v>
      </c>
      <c r="G41" s="10">
        <v>1500</v>
      </c>
      <c r="H41" s="10">
        <f t="shared" si="3"/>
        <v>242915</v>
      </c>
      <c r="I41" s="10"/>
      <c r="J41" s="10">
        <v>192242</v>
      </c>
      <c r="K41" s="10"/>
      <c r="L41" s="10">
        <v>20800</v>
      </c>
      <c r="M41" s="10">
        <v>9073</v>
      </c>
      <c r="N41" s="10">
        <v>20800</v>
      </c>
      <c r="O41" s="10"/>
      <c r="P41" s="43">
        <f>SUM(J41:O41)</f>
        <v>242915</v>
      </c>
      <c r="Q41" s="11" t="s">
        <v>210</v>
      </c>
      <c r="R41" s="41">
        <v>19715</v>
      </c>
      <c r="S41" s="12" t="s">
        <v>145</v>
      </c>
      <c r="T41" s="12" t="s">
        <v>146</v>
      </c>
      <c r="U41" s="16">
        <v>19715</v>
      </c>
      <c r="V41" s="16">
        <v>0</v>
      </c>
      <c r="W41" s="16">
        <v>223200</v>
      </c>
      <c r="X41" s="16">
        <v>0</v>
      </c>
      <c r="Y41" s="16">
        <v>0</v>
      </c>
      <c r="Z41" s="16">
        <v>0</v>
      </c>
      <c r="AA41" s="16"/>
    </row>
    <row r="42" spans="1:28" ht="68.25" x14ac:dyDescent="0.25">
      <c r="A42" s="36" t="s">
        <v>59</v>
      </c>
      <c r="B42" s="10" t="s">
        <v>237</v>
      </c>
      <c r="C42" s="19" t="s">
        <v>126</v>
      </c>
      <c r="D42" s="19">
        <v>300000</v>
      </c>
      <c r="E42" s="19">
        <v>30330</v>
      </c>
      <c r="F42" s="19">
        <v>1000</v>
      </c>
      <c r="G42" s="19">
        <v>7500</v>
      </c>
      <c r="H42" s="19">
        <f t="shared" si="3"/>
        <v>338830</v>
      </c>
      <c r="I42" s="19"/>
      <c r="J42" s="19">
        <v>264732</v>
      </c>
      <c r="K42" s="19">
        <v>35268</v>
      </c>
      <c r="L42" s="19"/>
      <c r="M42" s="19">
        <v>338830</v>
      </c>
      <c r="N42" s="19"/>
      <c r="O42" s="19"/>
      <c r="P42" s="43">
        <f>SUM(L42:O42)</f>
        <v>338830</v>
      </c>
      <c r="Q42" s="11" t="s">
        <v>120</v>
      </c>
      <c r="R42" s="14"/>
      <c r="S42" s="20" t="s">
        <v>172</v>
      </c>
      <c r="T42" s="20"/>
      <c r="U42" s="21">
        <v>0</v>
      </c>
      <c r="V42" s="17">
        <v>0</v>
      </c>
      <c r="W42" s="17">
        <v>0</v>
      </c>
      <c r="X42" s="17">
        <v>0</v>
      </c>
      <c r="Y42" s="17">
        <v>0</v>
      </c>
      <c r="Z42" s="17">
        <v>44844</v>
      </c>
      <c r="AA42" s="17">
        <v>302346</v>
      </c>
      <c r="AB42" s="12" t="s">
        <v>174</v>
      </c>
    </row>
    <row r="43" spans="1:28" x14ac:dyDescent="0.25">
      <c r="A43" s="36" t="s">
        <v>60</v>
      </c>
      <c r="B43" s="10" t="s">
        <v>243</v>
      </c>
      <c r="C43" s="19"/>
      <c r="D43" s="19">
        <v>116916</v>
      </c>
      <c r="E43" s="19">
        <v>11820</v>
      </c>
      <c r="F43" s="19">
        <v>1000</v>
      </c>
      <c r="G43" s="19">
        <v>5000</v>
      </c>
      <c r="H43" s="19">
        <f t="shared" si="3"/>
        <v>134736</v>
      </c>
      <c r="I43" s="19"/>
      <c r="J43" s="19"/>
      <c r="K43" s="19"/>
      <c r="L43" s="19"/>
      <c r="M43" s="19"/>
      <c r="N43" s="19">
        <v>116916</v>
      </c>
      <c r="O43" s="19">
        <v>17820</v>
      </c>
      <c r="P43" s="43">
        <f>SUM(N43:O43)</f>
        <v>134736</v>
      </c>
      <c r="Q43" s="11" t="s">
        <v>199</v>
      </c>
      <c r="R43" s="41">
        <v>134736</v>
      </c>
      <c r="S43" s="12" t="s">
        <v>147</v>
      </c>
      <c r="U43" s="16">
        <v>134736</v>
      </c>
      <c r="V43" s="16">
        <v>0</v>
      </c>
      <c r="W43" s="16">
        <v>0</v>
      </c>
      <c r="X43" s="16">
        <v>0</v>
      </c>
      <c r="Y43" s="16">
        <v>0</v>
      </c>
      <c r="Z43" s="16">
        <v>0</v>
      </c>
      <c r="AA43" s="16"/>
    </row>
    <row r="44" spans="1:28" ht="23.25" x14ac:dyDescent="0.25">
      <c r="A44" s="39" t="s">
        <v>61</v>
      </c>
      <c r="B44" s="10" t="s">
        <v>244</v>
      </c>
      <c r="C44" s="10"/>
      <c r="D44" s="10">
        <v>315000</v>
      </c>
      <c r="E44" s="10">
        <v>9528</v>
      </c>
      <c r="F44" s="10">
        <v>500</v>
      </c>
      <c r="G44" s="10">
        <v>1500</v>
      </c>
      <c r="H44" s="10">
        <f t="shared" si="3"/>
        <v>326528</v>
      </c>
      <c r="I44" s="10"/>
      <c r="J44" s="10"/>
      <c r="K44" s="10"/>
      <c r="L44" s="10"/>
      <c r="M44" s="10"/>
      <c r="N44" s="10">
        <v>315000</v>
      </c>
      <c r="O44" s="10">
        <v>11528</v>
      </c>
      <c r="P44" s="43">
        <f>SUM(J44:O44)</f>
        <v>326528</v>
      </c>
      <c r="Q44" s="11" t="s">
        <v>197</v>
      </c>
      <c r="R44" s="41">
        <v>326528</v>
      </c>
      <c r="S44" s="12" t="s">
        <v>130</v>
      </c>
      <c r="U44" s="16">
        <v>326528</v>
      </c>
      <c r="V44" s="16">
        <v>0</v>
      </c>
      <c r="W44" s="16">
        <v>0</v>
      </c>
      <c r="X44" s="16">
        <v>0</v>
      </c>
      <c r="Y44" s="16">
        <v>0</v>
      </c>
      <c r="Z44" s="16">
        <v>0</v>
      </c>
      <c r="AA44" s="16"/>
    </row>
    <row r="45" spans="1:28" x14ac:dyDescent="0.25">
      <c r="A45" s="39" t="s">
        <v>62</v>
      </c>
      <c r="B45" s="10" t="s">
        <v>245</v>
      </c>
      <c r="C45" s="19"/>
      <c r="D45" s="19">
        <v>252304</v>
      </c>
      <c r="E45" s="19">
        <v>25510</v>
      </c>
      <c r="F45" s="19">
        <v>1000</v>
      </c>
      <c r="G45" s="19">
        <v>6308</v>
      </c>
      <c r="H45" s="19">
        <f t="shared" si="3"/>
        <v>285122</v>
      </c>
      <c r="I45" s="19"/>
      <c r="J45" s="19"/>
      <c r="K45" s="19"/>
      <c r="L45" s="19"/>
      <c r="M45" s="19"/>
      <c r="N45" s="19">
        <v>252304</v>
      </c>
      <c r="O45" s="19">
        <v>32818</v>
      </c>
      <c r="P45" s="43">
        <f>SUM(L45:O45)</f>
        <v>285122</v>
      </c>
      <c r="Q45" s="11" t="s">
        <v>192</v>
      </c>
      <c r="R45" s="41">
        <v>285122</v>
      </c>
      <c r="S45" s="12" t="s">
        <v>130</v>
      </c>
      <c r="U45" s="16">
        <v>285122</v>
      </c>
      <c r="V45" s="16">
        <v>0</v>
      </c>
      <c r="W45" s="16">
        <v>0</v>
      </c>
      <c r="X45" s="16">
        <v>0</v>
      </c>
      <c r="Y45" s="16">
        <v>0</v>
      </c>
      <c r="Z45" s="16">
        <v>0</v>
      </c>
      <c r="AA45" s="16"/>
    </row>
    <row r="46" spans="1:28" ht="23.25" x14ac:dyDescent="0.25">
      <c r="A46" s="39" t="s">
        <v>63</v>
      </c>
      <c r="B46" s="10" t="s">
        <v>246</v>
      </c>
      <c r="C46" s="10"/>
      <c r="D46" s="10">
        <v>190769</v>
      </c>
      <c r="E46" s="10">
        <v>5770</v>
      </c>
      <c r="F46" s="10">
        <v>500</v>
      </c>
      <c r="G46" s="10">
        <v>1500</v>
      </c>
      <c r="H46" s="10">
        <f t="shared" si="3"/>
        <v>198539</v>
      </c>
      <c r="I46" s="10"/>
      <c r="J46" s="10"/>
      <c r="K46" s="10"/>
      <c r="L46" s="10"/>
      <c r="M46" s="10"/>
      <c r="N46" s="10">
        <v>190769</v>
      </c>
      <c r="O46" s="10">
        <v>7770</v>
      </c>
      <c r="P46" s="43">
        <f>SUM(N46:O46)</f>
        <v>198539</v>
      </c>
      <c r="Q46" s="11" t="s">
        <v>197</v>
      </c>
      <c r="R46" s="41">
        <v>198539</v>
      </c>
      <c r="S46" s="12" t="s">
        <v>132</v>
      </c>
      <c r="U46" s="16">
        <v>198539</v>
      </c>
      <c r="V46" s="16">
        <v>0</v>
      </c>
      <c r="W46" s="16">
        <v>0</v>
      </c>
      <c r="X46" s="16">
        <v>0</v>
      </c>
      <c r="Y46" s="16">
        <v>0</v>
      </c>
      <c r="Z46" s="16">
        <v>0</v>
      </c>
      <c r="AA46" s="16"/>
    </row>
    <row r="47" spans="1:28" ht="23.25" x14ac:dyDescent="0.25">
      <c r="A47" s="39" t="s">
        <v>64</v>
      </c>
      <c r="B47" s="10" t="s">
        <v>247</v>
      </c>
      <c r="C47" s="10"/>
      <c r="D47" s="10">
        <v>393846</v>
      </c>
      <c r="E47" s="10">
        <v>11913</v>
      </c>
      <c r="F47" s="10">
        <v>500</v>
      </c>
      <c r="G47" s="10">
        <v>1500</v>
      </c>
      <c r="H47" s="10">
        <f t="shared" si="3"/>
        <v>407759</v>
      </c>
      <c r="I47" s="10"/>
      <c r="J47" s="10"/>
      <c r="K47" s="10"/>
      <c r="L47" s="10"/>
      <c r="M47" s="10"/>
      <c r="N47" s="10">
        <v>393846</v>
      </c>
      <c r="O47" s="10">
        <v>13913</v>
      </c>
      <c r="P47" s="43">
        <f>SUM(N47:O47)</f>
        <v>407759</v>
      </c>
      <c r="Q47" s="11" t="s">
        <v>197</v>
      </c>
      <c r="R47" s="41">
        <v>407759</v>
      </c>
      <c r="S47" s="12" t="s">
        <v>132</v>
      </c>
      <c r="U47" s="16">
        <v>407759</v>
      </c>
      <c r="V47" s="16">
        <v>0</v>
      </c>
      <c r="W47" s="16">
        <v>0</v>
      </c>
      <c r="X47" s="16">
        <v>0</v>
      </c>
      <c r="Y47" s="16">
        <v>0</v>
      </c>
      <c r="Z47" s="16">
        <v>0</v>
      </c>
      <c r="AA47" s="16"/>
    </row>
    <row r="48" spans="1:28" x14ac:dyDescent="0.25">
      <c r="A48" s="39" t="s">
        <v>65</v>
      </c>
      <c r="B48" s="10" t="s">
        <v>248</v>
      </c>
      <c r="C48" s="10"/>
      <c r="D48" s="10">
        <v>190769</v>
      </c>
      <c r="E48" s="10">
        <v>19287</v>
      </c>
      <c r="F48" s="10">
        <v>1000</v>
      </c>
      <c r="G48" s="10">
        <v>5000</v>
      </c>
      <c r="H48" s="10">
        <f t="shared" si="3"/>
        <v>216056</v>
      </c>
      <c r="I48" s="10"/>
      <c r="J48" s="10"/>
      <c r="K48" s="10"/>
      <c r="L48" s="10"/>
      <c r="M48" s="10"/>
      <c r="N48" s="10">
        <v>190769</v>
      </c>
      <c r="O48" s="10">
        <v>25287</v>
      </c>
      <c r="P48" s="43">
        <f>SUM(N48:O48)</f>
        <v>216056</v>
      </c>
      <c r="Q48" s="11" t="s">
        <v>200</v>
      </c>
      <c r="R48" s="41">
        <v>216056</v>
      </c>
      <c r="S48" s="12" t="s">
        <v>130</v>
      </c>
      <c r="U48" s="16">
        <v>216056</v>
      </c>
      <c r="V48" s="16">
        <v>0</v>
      </c>
      <c r="W48" s="16">
        <v>0</v>
      </c>
      <c r="X48" s="16">
        <v>0</v>
      </c>
      <c r="Y48" s="16">
        <v>0</v>
      </c>
      <c r="Z48" s="16">
        <v>0</v>
      </c>
      <c r="AA48" s="16"/>
    </row>
    <row r="49" spans="1:27" ht="23.25" x14ac:dyDescent="0.25">
      <c r="A49" s="39" t="s">
        <v>66</v>
      </c>
      <c r="B49" s="10" t="s">
        <v>249</v>
      </c>
      <c r="C49" s="10"/>
      <c r="D49" s="10">
        <v>65000</v>
      </c>
      <c r="E49" s="10">
        <v>1966</v>
      </c>
      <c r="F49" s="10">
        <v>500</v>
      </c>
      <c r="G49" s="10">
        <v>1500</v>
      </c>
      <c r="H49" s="10">
        <f t="shared" si="3"/>
        <v>68966</v>
      </c>
      <c r="I49" s="10"/>
      <c r="J49" s="10"/>
      <c r="K49" s="10"/>
      <c r="L49" s="10"/>
      <c r="M49" s="10"/>
      <c r="N49" s="10">
        <v>65000</v>
      </c>
      <c r="O49" s="10">
        <v>3966</v>
      </c>
      <c r="P49" s="43">
        <f>SUM(N49:O49)</f>
        <v>68966</v>
      </c>
      <c r="Q49" s="11" t="s">
        <v>197</v>
      </c>
      <c r="R49" s="41">
        <v>68966</v>
      </c>
      <c r="S49" s="12" t="s">
        <v>130</v>
      </c>
      <c r="U49" s="16">
        <v>68966</v>
      </c>
      <c r="V49" s="16">
        <v>0</v>
      </c>
      <c r="W49" s="16">
        <v>0</v>
      </c>
      <c r="X49" s="16">
        <v>0</v>
      </c>
      <c r="Y49" s="16">
        <v>0</v>
      </c>
      <c r="Z49" s="16">
        <v>0</v>
      </c>
      <c r="AA49" s="16"/>
    </row>
    <row r="50" spans="1:27" ht="23.25" x14ac:dyDescent="0.25">
      <c r="A50" s="39" t="s">
        <v>67</v>
      </c>
      <c r="B50" s="23" t="s">
        <v>250</v>
      </c>
      <c r="C50" s="23"/>
      <c r="D50" s="10">
        <v>52000</v>
      </c>
      <c r="E50" s="10">
        <v>5257</v>
      </c>
      <c r="F50" s="10">
        <v>1000</v>
      </c>
      <c r="G50" s="10">
        <v>5000</v>
      </c>
      <c r="H50" s="10">
        <f t="shared" si="3"/>
        <v>63257</v>
      </c>
      <c r="I50" s="10"/>
      <c r="J50" s="10">
        <v>52000</v>
      </c>
      <c r="K50" s="10">
        <v>24796</v>
      </c>
      <c r="L50" s="10"/>
      <c r="M50" s="10"/>
      <c r="N50" s="10"/>
      <c r="O50" s="10"/>
      <c r="P50" s="43">
        <f>SUM(J50:O50)</f>
        <v>76796</v>
      </c>
      <c r="Q50" s="11" t="s">
        <v>201</v>
      </c>
      <c r="R50" s="41">
        <v>76796</v>
      </c>
      <c r="S50" s="12" t="s">
        <v>183</v>
      </c>
      <c r="U50" s="16"/>
      <c r="V50" s="16"/>
      <c r="W50" s="16"/>
      <c r="X50" s="16"/>
      <c r="Y50" s="16"/>
      <c r="Z50" s="16"/>
      <c r="AA50" s="16"/>
    </row>
    <row r="51" spans="1:27" ht="23.25" x14ac:dyDescent="0.25">
      <c r="A51" s="39" t="s">
        <v>68</v>
      </c>
      <c r="B51" s="10" t="s">
        <v>251</v>
      </c>
      <c r="C51" s="10" t="s">
        <v>121</v>
      </c>
      <c r="D51" s="10">
        <v>65000</v>
      </c>
      <c r="E51" s="10">
        <v>0</v>
      </c>
      <c r="F51" s="10">
        <v>0</v>
      </c>
      <c r="G51" s="10">
        <v>0</v>
      </c>
      <c r="H51" s="10">
        <f t="shared" si="3"/>
        <v>65000</v>
      </c>
      <c r="I51" s="10"/>
      <c r="J51" s="10"/>
      <c r="K51" s="10"/>
      <c r="L51" s="10">
        <v>65000</v>
      </c>
      <c r="M51" s="10"/>
      <c r="N51" s="10"/>
      <c r="O51" s="10"/>
      <c r="P51" s="43">
        <f>SUM(L51:O51)</f>
        <v>65000</v>
      </c>
      <c r="Q51" s="11" t="s">
        <v>197</v>
      </c>
      <c r="R51" s="41">
        <v>65000</v>
      </c>
      <c r="S51" s="12" t="s">
        <v>130</v>
      </c>
      <c r="U51" s="16">
        <v>65000</v>
      </c>
      <c r="V51" s="16">
        <v>0</v>
      </c>
      <c r="W51" s="16">
        <v>0</v>
      </c>
      <c r="X51" s="16">
        <v>0</v>
      </c>
      <c r="Y51" s="16">
        <v>0</v>
      </c>
      <c r="Z51" s="16">
        <v>0</v>
      </c>
      <c r="AA51" s="16"/>
    </row>
    <row r="52" spans="1:27" x14ac:dyDescent="0.25">
      <c r="A52" s="39" t="s">
        <v>69</v>
      </c>
      <c r="B52" s="10" t="s">
        <v>252</v>
      </c>
      <c r="C52" s="19"/>
      <c r="D52" s="19">
        <v>5000</v>
      </c>
      <c r="E52" s="19">
        <v>0</v>
      </c>
      <c r="F52" s="19">
        <v>0</v>
      </c>
      <c r="G52" s="19">
        <v>0</v>
      </c>
      <c r="H52" s="19">
        <f t="shared" ref="H52:H57" si="4">SUM(D52:G52)</f>
        <v>5000</v>
      </c>
      <c r="I52" s="19"/>
      <c r="J52" s="19"/>
      <c r="K52" s="19"/>
      <c r="L52" s="19"/>
      <c r="M52" s="19"/>
      <c r="N52" s="19">
        <v>5000</v>
      </c>
      <c r="O52" s="19"/>
      <c r="P52" s="43">
        <f>SUM(N52:O52)</f>
        <v>5000</v>
      </c>
      <c r="Q52" s="11" t="s">
        <v>184</v>
      </c>
      <c r="R52" s="41">
        <v>5000</v>
      </c>
      <c r="S52" s="12" t="s">
        <v>130</v>
      </c>
      <c r="U52" s="16">
        <v>5000</v>
      </c>
      <c r="V52" s="16">
        <v>0</v>
      </c>
      <c r="W52" s="16">
        <v>0</v>
      </c>
      <c r="X52" s="16">
        <v>0</v>
      </c>
      <c r="Y52" s="16">
        <v>0</v>
      </c>
      <c r="Z52" s="16">
        <v>0</v>
      </c>
      <c r="AA52" s="16"/>
    </row>
    <row r="53" spans="1:27" ht="23.25" x14ac:dyDescent="0.25">
      <c r="A53" s="39" t="s">
        <v>70</v>
      </c>
      <c r="B53" s="10" t="s">
        <v>253</v>
      </c>
      <c r="C53" s="19"/>
      <c r="D53" s="19">
        <v>36000</v>
      </c>
      <c r="E53" s="19">
        <v>1415</v>
      </c>
      <c r="F53" s="19">
        <v>1000</v>
      </c>
      <c r="G53" s="19">
        <v>5000</v>
      </c>
      <c r="H53" s="19">
        <f t="shared" si="4"/>
        <v>43415</v>
      </c>
      <c r="I53" s="19"/>
      <c r="J53" s="19">
        <v>36000</v>
      </c>
      <c r="K53" s="19">
        <v>7415</v>
      </c>
      <c r="L53" s="19"/>
      <c r="M53" s="19"/>
      <c r="N53" s="19"/>
      <c r="O53" s="19"/>
      <c r="P53" s="43">
        <f>SUM(J53:O53)</f>
        <v>43415</v>
      </c>
      <c r="Q53" s="11" t="s">
        <v>202</v>
      </c>
      <c r="R53" s="41">
        <v>17000</v>
      </c>
      <c r="S53" s="12" t="s">
        <v>148</v>
      </c>
      <c r="U53" s="16">
        <f>43415-26415</f>
        <v>17000</v>
      </c>
      <c r="V53" s="16">
        <v>0</v>
      </c>
      <c r="W53" s="16">
        <v>0</v>
      </c>
      <c r="X53" s="16">
        <v>26415</v>
      </c>
      <c r="Y53" s="16">
        <v>0</v>
      </c>
      <c r="Z53" s="16">
        <v>0</v>
      </c>
      <c r="AA53" s="16"/>
    </row>
    <row r="54" spans="1:27" x14ac:dyDescent="0.25">
      <c r="A54" s="39" t="s">
        <v>71</v>
      </c>
      <c r="B54" s="10" t="s">
        <v>254</v>
      </c>
      <c r="C54" s="19"/>
      <c r="D54" s="19">
        <v>5000</v>
      </c>
      <c r="E54" s="19">
        <v>151</v>
      </c>
      <c r="F54" s="19">
        <v>0</v>
      </c>
      <c r="G54" s="19">
        <v>0</v>
      </c>
      <c r="H54" s="19">
        <f t="shared" si="4"/>
        <v>5151</v>
      </c>
      <c r="I54" s="19"/>
      <c r="J54" s="19">
        <v>5000</v>
      </c>
      <c r="K54" s="19"/>
      <c r="L54" s="19"/>
      <c r="M54" s="19"/>
      <c r="N54" s="19"/>
      <c r="O54" s="19">
        <v>151</v>
      </c>
      <c r="P54" s="43">
        <v>151</v>
      </c>
      <c r="Q54" s="11" t="s">
        <v>191</v>
      </c>
      <c r="R54" s="41">
        <v>151</v>
      </c>
      <c r="S54" s="12" t="s">
        <v>149</v>
      </c>
      <c r="U54" s="16">
        <v>151</v>
      </c>
      <c r="V54" s="16">
        <v>0</v>
      </c>
      <c r="W54" s="16">
        <v>5000</v>
      </c>
      <c r="X54" s="16">
        <v>0</v>
      </c>
      <c r="Y54" s="16">
        <v>0</v>
      </c>
      <c r="Z54" s="16">
        <v>0</v>
      </c>
      <c r="AA54" s="16"/>
    </row>
    <row r="55" spans="1:27" x14ac:dyDescent="0.25">
      <c r="A55" s="39" t="s">
        <v>72</v>
      </c>
      <c r="B55" s="10" t="s">
        <v>255</v>
      </c>
      <c r="C55" s="19"/>
      <c r="D55" s="19">
        <v>5000</v>
      </c>
      <c r="E55" s="19">
        <v>151</v>
      </c>
      <c r="F55" s="19">
        <v>500</v>
      </c>
      <c r="G55" s="19">
        <v>1500</v>
      </c>
      <c r="H55" s="19">
        <f t="shared" si="4"/>
        <v>7151</v>
      </c>
      <c r="I55" s="19"/>
      <c r="J55" s="19"/>
      <c r="K55" s="19"/>
      <c r="L55" s="19"/>
      <c r="M55" s="19"/>
      <c r="N55" s="19">
        <v>5000</v>
      </c>
      <c r="O55" s="19">
        <v>2151</v>
      </c>
      <c r="P55" s="43">
        <f>SUM(N55:O55)</f>
        <v>7151</v>
      </c>
      <c r="Q55" s="11" t="s">
        <v>115</v>
      </c>
      <c r="R55" s="41">
        <v>7151</v>
      </c>
      <c r="S55" s="12" t="s">
        <v>130</v>
      </c>
      <c r="U55" s="16">
        <v>7151</v>
      </c>
      <c r="V55" s="16">
        <v>0</v>
      </c>
      <c r="W55" s="16">
        <v>0</v>
      </c>
      <c r="X55" s="16">
        <v>0</v>
      </c>
      <c r="Y55" s="16">
        <v>0</v>
      </c>
      <c r="Z55" s="16">
        <v>0</v>
      </c>
      <c r="AA55" s="16"/>
    </row>
    <row r="56" spans="1:27" x14ac:dyDescent="0.25">
      <c r="A56" s="39" t="s">
        <v>73</v>
      </c>
      <c r="B56" s="10" t="s">
        <v>256</v>
      </c>
      <c r="C56" s="19"/>
      <c r="D56" s="19">
        <v>4000</v>
      </c>
      <c r="E56" s="19">
        <v>121</v>
      </c>
      <c r="F56" s="19">
        <v>500</v>
      </c>
      <c r="G56" s="19">
        <v>1500</v>
      </c>
      <c r="H56" s="19">
        <f t="shared" si="4"/>
        <v>6121</v>
      </c>
      <c r="I56" s="19"/>
      <c r="J56" s="19"/>
      <c r="K56" s="19"/>
      <c r="L56" s="19"/>
      <c r="M56" s="19"/>
      <c r="N56" s="19">
        <v>4000</v>
      </c>
      <c r="O56" s="19">
        <v>2121</v>
      </c>
      <c r="P56" s="43">
        <f>SUM(N56:O56)</f>
        <v>6121</v>
      </c>
      <c r="Q56" s="11" t="s">
        <v>116</v>
      </c>
      <c r="R56" s="41">
        <v>6121</v>
      </c>
      <c r="S56" s="12" t="s">
        <v>130</v>
      </c>
      <c r="U56" s="16">
        <v>6121</v>
      </c>
      <c r="V56" s="16">
        <v>0</v>
      </c>
      <c r="W56" s="16">
        <v>0</v>
      </c>
      <c r="X56" s="16">
        <v>0</v>
      </c>
      <c r="Y56" s="16">
        <v>0</v>
      </c>
      <c r="Z56" s="16">
        <v>0</v>
      </c>
      <c r="AA56" s="16"/>
    </row>
    <row r="57" spans="1:27" ht="23.25" x14ac:dyDescent="0.25">
      <c r="A57" s="39" t="s">
        <v>74</v>
      </c>
      <c r="B57" s="10" t="s">
        <v>257</v>
      </c>
      <c r="C57" s="19" t="s">
        <v>122</v>
      </c>
      <c r="D57" s="19">
        <v>5000</v>
      </c>
      <c r="E57" s="19">
        <v>1848</v>
      </c>
      <c r="F57" s="19">
        <v>1000</v>
      </c>
      <c r="G57" s="19">
        <v>5000</v>
      </c>
      <c r="H57" s="19">
        <f t="shared" si="4"/>
        <v>12848</v>
      </c>
      <c r="I57" s="19"/>
      <c r="J57" s="19"/>
      <c r="K57" s="19"/>
      <c r="L57" s="19">
        <v>5000</v>
      </c>
      <c r="M57" s="19">
        <v>7848</v>
      </c>
      <c r="N57" s="19"/>
      <c r="O57" s="19"/>
      <c r="P57" s="43">
        <f>SUM(L57:O57)</f>
        <v>12848</v>
      </c>
      <c r="Q57" s="11" t="s">
        <v>203</v>
      </c>
      <c r="R57" s="41">
        <v>12848</v>
      </c>
      <c r="S57" s="12" t="s">
        <v>150</v>
      </c>
      <c r="U57" s="16">
        <v>12848</v>
      </c>
      <c r="V57" s="16">
        <v>0</v>
      </c>
      <c r="W57" s="16">
        <v>0</v>
      </c>
      <c r="X57" s="16">
        <v>0</v>
      </c>
      <c r="Y57" s="16">
        <v>0</v>
      </c>
      <c r="Z57" s="16">
        <v>0</v>
      </c>
      <c r="AA57" s="16"/>
    </row>
    <row r="58" spans="1:27" x14ac:dyDescent="0.25">
      <c r="A58" s="39" t="s">
        <v>75</v>
      </c>
      <c r="B58" s="10" t="s">
        <v>258</v>
      </c>
      <c r="C58" s="19"/>
      <c r="D58" s="19">
        <v>5000</v>
      </c>
      <c r="E58" s="19">
        <v>151</v>
      </c>
      <c r="F58" s="19">
        <v>500</v>
      </c>
      <c r="G58" s="19">
        <v>1500</v>
      </c>
      <c r="H58" s="19">
        <f t="shared" ref="H58:H61" si="5">SUM(D58:G58)</f>
        <v>7151</v>
      </c>
      <c r="I58" s="19"/>
      <c r="J58" s="19"/>
      <c r="K58" s="19"/>
      <c r="L58" s="19"/>
      <c r="M58" s="19"/>
      <c r="N58" s="19">
        <v>5000</v>
      </c>
      <c r="O58" s="19">
        <v>2151</v>
      </c>
      <c r="P58" s="43">
        <f>SUM(N58:O58)</f>
        <v>7151</v>
      </c>
      <c r="Q58" s="11" t="s">
        <v>116</v>
      </c>
      <c r="R58" s="41">
        <v>7151</v>
      </c>
      <c r="S58" s="12" t="s">
        <v>130</v>
      </c>
      <c r="U58" s="16">
        <v>7151</v>
      </c>
      <c r="V58" s="16">
        <v>0</v>
      </c>
      <c r="W58" s="16">
        <v>0</v>
      </c>
      <c r="X58" s="16">
        <v>0</v>
      </c>
      <c r="Y58" s="16">
        <v>0</v>
      </c>
      <c r="Z58" s="16">
        <v>0</v>
      </c>
      <c r="AA58" s="16"/>
    </row>
    <row r="59" spans="1:27" ht="23.25" x14ac:dyDescent="0.25">
      <c r="A59" s="45" t="s">
        <v>76</v>
      </c>
      <c r="B59" s="18" t="s">
        <v>259</v>
      </c>
      <c r="C59" s="18" t="s">
        <v>123</v>
      </c>
      <c r="D59" s="18">
        <v>65000</v>
      </c>
      <c r="E59" s="18">
        <v>6572</v>
      </c>
      <c r="F59" s="18">
        <v>1000</v>
      </c>
      <c r="G59" s="18">
        <v>5000</v>
      </c>
      <c r="H59" s="18">
        <f t="shared" si="5"/>
        <v>77572</v>
      </c>
      <c r="I59" s="18"/>
      <c r="J59" s="18"/>
      <c r="K59" s="18"/>
      <c r="L59" s="18">
        <v>65000</v>
      </c>
      <c r="M59" s="18">
        <v>12572</v>
      </c>
      <c r="N59" s="18"/>
      <c r="O59" s="18"/>
      <c r="P59" s="47">
        <f>SUM(L59:O59)</f>
        <v>77572</v>
      </c>
      <c r="Q59" s="11" t="s">
        <v>197</v>
      </c>
      <c r="R59" s="41">
        <v>77572</v>
      </c>
      <c r="S59" s="12" t="s">
        <v>175</v>
      </c>
      <c r="U59" s="16">
        <v>77572</v>
      </c>
      <c r="V59" s="16">
        <v>0</v>
      </c>
      <c r="W59" s="16">
        <v>0</v>
      </c>
      <c r="X59" s="16">
        <v>0</v>
      </c>
      <c r="Y59" s="16">
        <v>0</v>
      </c>
      <c r="Z59" s="16">
        <v>0</v>
      </c>
      <c r="AA59" s="16">
        <v>0</v>
      </c>
    </row>
    <row r="60" spans="1:27" ht="34.5" x14ac:dyDescent="0.25">
      <c r="A60" s="39" t="s">
        <v>77</v>
      </c>
      <c r="B60" s="10" t="s">
        <v>260</v>
      </c>
      <c r="C60" s="10" t="s">
        <v>124</v>
      </c>
      <c r="D60" s="10">
        <v>20000</v>
      </c>
      <c r="E60" s="10">
        <v>2022</v>
      </c>
      <c r="F60" s="10">
        <v>1000</v>
      </c>
      <c r="G60" s="10">
        <v>5000</v>
      </c>
      <c r="H60" s="10">
        <f t="shared" si="5"/>
        <v>28022</v>
      </c>
      <c r="I60" s="10"/>
      <c r="J60" s="10">
        <v>14282</v>
      </c>
      <c r="K60" s="10"/>
      <c r="L60" s="10">
        <v>5718</v>
      </c>
      <c r="M60" s="10">
        <v>8022</v>
      </c>
      <c r="N60" s="10"/>
      <c r="O60" s="10"/>
      <c r="P60" s="43">
        <f>SUM(J60:O60)</f>
        <v>28022</v>
      </c>
      <c r="Q60" s="11" t="s">
        <v>211</v>
      </c>
      <c r="R60" s="41">
        <v>13740</v>
      </c>
      <c r="S60" s="12" t="s">
        <v>151</v>
      </c>
      <c r="U60" s="16">
        <f>28022-9570-4712</f>
        <v>13740</v>
      </c>
      <c r="V60" s="16">
        <v>0</v>
      </c>
      <c r="W60" s="16">
        <v>0</v>
      </c>
      <c r="X60" s="16">
        <v>0</v>
      </c>
      <c r="Y60" s="16">
        <v>9570</v>
      </c>
      <c r="Z60" s="16">
        <v>4712</v>
      </c>
      <c r="AA60" s="16"/>
    </row>
    <row r="61" spans="1:27" ht="23.25" x14ac:dyDescent="0.25">
      <c r="A61" s="39" t="s">
        <v>78</v>
      </c>
      <c r="B61" s="10" t="s">
        <v>261</v>
      </c>
      <c r="C61" s="10"/>
      <c r="D61" s="10">
        <v>54000</v>
      </c>
      <c r="E61" s="10">
        <v>5459</v>
      </c>
      <c r="F61" s="10">
        <v>1000</v>
      </c>
      <c r="G61" s="10">
        <v>5000</v>
      </c>
      <c r="H61" s="10">
        <f t="shared" si="5"/>
        <v>65459</v>
      </c>
      <c r="I61" s="10"/>
      <c r="J61" s="10"/>
      <c r="K61" s="10"/>
      <c r="L61" s="10">
        <v>54000</v>
      </c>
      <c r="M61" s="10">
        <v>11459</v>
      </c>
      <c r="N61" s="10"/>
      <c r="O61" s="10"/>
      <c r="P61" s="43">
        <f>SUM(L61:O61)</f>
        <v>65459</v>
      </c>
      <c r="Q61" s="11" t="s">
        <v>197</v>
      </c>
      <c r="R61" s="41">
        <v>65649</v>
      </c>
      <c r="S61" s="12" t="s">
        <v>175</v>
      </c>
      <c r="U61" s="16">
        <v>65649</v>
      </c>
      <c r="V61" s="16"/>
      <c r="W61" s="16"/>
      <c r="X61" s="16"/>
      <c r="Y61" s="16"/>
      <c r="Z61" s="16"/>
      <c r="AA61" s="16"/>
    </row>
    <row r="62" spans="1:27" x14ac:dyDescent="0.25">
      <c r="A62" s="39" t="s">
        <v>79</v>
      </c>
      <c r="B62" s="10" t="s">
        <v>262</v>
      </c>
      <c r="C62" s="10"/>
      <c r="D62" s="10">
        <v>17000</v>
      </c>
      <c r="E62" s="10">
        <v>514</v>
      </c>
      <c r="F62" s="10">
        <v>500</v>
      </c>
      <c r="G62" s="10">
        <v>1500</v>
      </c>
      <c r="H62" s="10">
        <f t="shared" ref="H62:H72" si="6">SUM(D62:G62)</f>
        <v>19514</v>
      </c>
      <c r="I62" s="10"/>
      <c r="J62" s="10"/>
      <c r="K62" s="10"/>
      <c r="L62" s="10"/>
      <c r="M62" s="10"/>
      <c r="N62" s="10">
        <v>17000</v>
      </c>
      <c r="O62" s="10">
        <v>2514</v>
      </c>
      <c r="P62" s="43">
        <f>SUM(N62:O62)</f>
        <v>19514</v>
      </c>
      <c r="Q62" s="11" t="s">
        <v>191</v>
      </c>
      <c r="R62" s="41">
        <v>19514</v>
      </c>
      <c r="S62" s="12" t="s">
        <v>130</v>
      </c>
      <c r="U62" s="16">
        <v>19514</v>
      </c>
      <c r="V62" s="16">
        <v>0</v>
      </c>
      <c r="W62" s="16">
        <v>0</v>
      </c>
      <c r="X62" s="16">
        <v>0</v>
      </c>
      <c r="Y62" s="16">
        <v>0</v>
      </c>
      <c r="Z62" s="16">
        <v>0</v>
      </c>
      <c r="AA62" s="16"/>
    </row>
    <row r="63" spans="1:27" x14ac:dyDescent="0.25">
      <c r="A63" s="39" t="s">
        <v>80</v>
      </c>
      <c r="B63" s="10" t="s">
        <v>263</v>
      </c>
      <c r="C63" s="10"/>
      <c r="D63" s="10">
        <v>2000</v>
      </c>
      <c r="E63" s="10">
        <v>60</v>
      </c>
      <c r="F63" s="10">
        <v>500</v>
      </c>
      <c r="G63" s="10">
        <v>0</v>
      </c>
      <c r="H63" s="10">
        <f t="shared" si="6"/>
        <v>2560</v>
      </c>
      <c r="I63" s="10"/>
      <c r="J63" s="10">
        <v>2000</v>
      </c>
      <c r="K63" s="10"/>
      <c r="L63" s="10"/>
      <c r="M63" s="10"/>
      <c r="N63" s="10"/>
      <c r="O63" s="10">
        <v>560</v>
      </c>
      <c r="P63" s="43">
        <f>SUM(J63:O63)</f>
        <v>2560</v>
      </c>
      <c r="Q63" s="11" t="s">
        <v>191</v>
      </c>
      <c r="R63" s="41">
        <v>560</v>
      </c>
      <c r="S63" s="12" t="s">
        <v>152</v>
      </c>
      <c r="U63" s="16">
        <v>560</v>
      </c>
      <c r="V63" s="16">
        <v>0</v>
      </c>
      <c r="W63" s="16">
        <v>2000</v>
      </c>
      <c r="X63" s="16">
        <v>0</v>
      </c>
      <c r="Y63" s="16">
        <v>0</v>
      </c>
      <c r="Z63" s="16">
        <v>0</v>
      </c>
      <c r="AA63" s="16"/>
    </row>
    <row r="64" spans="1:27" ht="34.5" x14ac:dyDescent="0.25">
      <c r="A64" s="39" t="s">
        <v>81</v>
      </c>
      <c r="B64" s="10" t="s">
        <v>264</v>
      </c>
      <c r="C64" s="10"/>
      <c r="D64" s="10">
        <v>36000</v>
      </c>
      <c r="E64" s="10">
        <v>1089</v>
      </c>
      <c r="F64" s="10">
        <v>500</v>
      </c>
      <c r="G64" s="10">
        <v>1500</v>
      </c>
      <c r="H64" s="10">
        <f t="shared" si="6"/>
        <v>39089</v>
      </c>
      <c r="I64" s="10"/>
      <c r="J64" s="10"/>
      <c r="K64" s="10"/>
      <c r="L64" s="10"/>
      <c r="M64" s="10"/>
      <c r="N64" s="10">
        <v>36000</v>
      </c>
      <c r="O64" s="10">
        <v>3089</v>
      </c>
      <c r="P64" s="43">
        <f t="shared" ref="P64:P69" si="7">SUM(N64:O64)</f>
        <v>39089</v>
      </c>
      <c r="Q64" s="11" t="s">
        <v>205</v>
      </c>
      <c r="R64" s="41">
        <v>39089</v>
      </c>
      <c r="S64" s="12" t="s">
        <v>130</v>
      </c>
      <c r="U64" s="16">
        <v>39089</v>
      </c>
      <c r="V64" s="16">
        <v>0</v>
      </c>
      <c r="W64" s="16">
        <v>0</v>
      </c>
      <c r="X64" s="16">
        <v>0</v>
      </c>
      <c r="Y64" s="16">
        <v>0</v>
      </c>
      <c r="Z64" s="16">
        <v>0</v>
      </c>
      <c r="AA64" s="16"/>
    </row>
    <row r="65" spans="1:27" x14ac:dyDescent="0.25">
      <c r="A65" s="39" t="s">
        <v>82</v>
      </c>
      <c r="B65" s="10" t="s">
        <v>265</v>
      </c>
      <c r="C65" s="19"/>
      <c r="D65" s="19">
        <v>1000</v>
      </c>
      <c r="E65" s="19">
        <v>30</v>
      </c>
      <c r="F65" s="19">
        <v>500</v>
      </c>
      <c r="G65" s="19">
        <v>0</v>
      </c>
      <c r="H65" s="19">
        <f t="shared" si="6"/>
        <v>1530</v>
      </c>
      <c r="I65" s="19"/>
      <c r="J65" s="19"/>
      <c r="K65" s="19"/>
      <c r="L65" s="19"/>
      <c r="M65" s="19"/>
      <c r="N65" s="19">
        <v>1000</v>
      </c>
      <c r="O65" s="19">
        <v>530</v>
      </c>
      <c r="P65" s="43">
        <f t="shared" si="7"/>
        <v>1530</v>
      </c>
      <c r="Q65" s="11" t="s">
        <v>117</v>
      </c>
      <c r="R65" s="41">
        <v>1530</v>
      </c>
      <c r="S65" s="12" t="s">
        <v>130</v>
      </c>
      <c r="U65" s="16">
        <v>1530</v>
      </c>
      <c r="V65" s="16">
        <v>0</v>
      </c>
      <c r="W65" s="16">
        <v>0</v>
      </c>
      <c r="X65" s="16">
        <v>0</v>
      </c>
      <c r="Y65" s="16">
        <v>0</v>
      </c>
      <c r="Z65" s="16">
        <v>0</v>
      </c>
      <c r="AA65" s="16"/>
    </row>
    <row r="66" spans="1:27" x14ac:dyDescent="0.25">
      <c r="A66" s="39" t="s">
        <v>83</v>
      </c>
      <c r="B66" s="10" t="s">
        <v>266</v>
      </c>
      <c r="C66" s="19"/>
      <c r="D66" s="19">
        <v>1000</v>
      </c>
      <c r="E66" s="19">
        <v>30</v>
      </c>
      <c r="F66" s="19">
        <v>500</v>
      </c>
      <c r="G66" s="19">
        <v>0</v>
      </c>
      <c r="H66" s="19">
        <f t="shared" si="6"/>
        <v>1530</v>
      </c>
      <c r="I66" s="19"/>
      <c r="J66" s="19"/>
      <c r="K66" s="19"/>
      <c r="L66" s="19"/>
      <c r="M66" s="19"/>
      <c r="N66" s="19">
        <v>1000</v>
      </c>
      <c r="O66" s="19">
        <v>530</v>
      </c>
      <c r="P66" s="43">
        <f t="shared" si="7"/>
        <v>1530</v>
      </c>
      <c r="Q66" s="11" t="s">
        <v>117</v>
      </c>
      <c r="R66" s="41">
        <v>1530</v>
      </c>
      <c r="S66" s="12" t="s">
        <v>130</v>
      </c>
      <c r="U66" s="16">
        <v>1530</v>
      </c>
      <c r="V66" s="16">
        <v>0</v>
      </c>
      <c r="W66" s="16">
        <v>0</v>
      </c>
      <c r="X66" s="16">
        <v>0</v>
      </c>
      <c r="Y66" s="16">
        <v>0</v>
      </c>
      <c r="Z66" s="16">
        <v>0</v>
      </c>
      <c r="AA66" s="16"/>
    </row>
    <row r="67" spans="1:27" x14ac:dyDescent="0.25">
      <c r="A67" s="39" t="s">
        <v>84</v>
      </c>
      <c r="B67" s="10" t="s">
        <v>267</v>
      </c>
      <c r="C67" s="10"/>
      <c r="D67" s="10">
        <v>17000</v>
      </c>
      <c r="E67" s="10">
        <v>514</v>
      </c>
      <c r="F67" s="10">
        <v>500</v>
      </c>
      <c r="G67" s="10">
        <v>1500</v>
      </c>
      <c r="H67" s="10">
        <f t="shared" si="6"/>
        <v>19514</v>
      </c>
      <c r="I67" s="10"/>
      <c r="J67" s="10"/>
      <c r="K67" s="10"/>
      <c r="L67" s="10"/>
      <c r="M67" s="10"/>
      <c r="N67" s="10">
        <v>17000</v>
      </c>
      <c r="O67" s="10">
        <v>2514</v>
      </c>
      <c r="P67" s="43">
        <f t="shared" si="7"/>
        <v>19514</v>
      </c>
      <c r="Q67" s="11" t="s">
        <v>191</v>
      </c>
      <c r="R67" s="41">
        <v>19514</v>
      </c>
      <c r="S67" s="12" t="s">
        <v>130</v>
      </c>
      <c r="U67" s="16">
        <v>19514</v>
      </c>
      <c r="V67" s="16">
        <v>0</v>
      </c>
      <c r="W67" s="16">
        <v>0</v>
      </c>
      <c r="X67" s="16">
        <v>0</v>
      </c>
      <c r="Y67" s="16">
        <v>0</v>
      </c>
      <c r="Z67" s="16">
        <v>0</v>
      </c>
      <c r="AA67" s="16"/>
    </row>
    <row r="68" spans="1:27" x14ac:dyDescent="0.25">
      <c r="A68" s="39" t="s">
        <v>85</v>
      </c>
      <c r="B68" s="10" t="s">
        <v>268</v>
      </c>
      <c r="C68" s="19"/>
      <c r="D68" s="19">
        <v>5000</v>
      </c>
      <c r="E68" s="19">
        <v>151</v>
      </c>
      <c r="F68" s="19">
        <v>500</v>
      </c>
      <c r="G68" s="19">
        <v>1500</v>
      </c>
      <c r="H68" s="19">
        <f t="shared" si="6"/>
        <v>7151</v>
      </c>
      <c r="I68" s="19"/>
      <c r="J68" s="19"/>
      <c r="K68" s="19"/>
      <c r="L68" s="19"/>
      <c r="M68" s="19"/>
      <c r="N68" s="19">
        <v>5000</v>
      </c>
      <c r="O68" s="19">
        <v>2151</v>
      </c>
      <c r="P68" s="43">
        <f t="shared" si="7"/>
        <v>7151</v>
      </c>
      <c r="Q68" s="11" t="s">
        <v>117</v>
      </c>
      <c r="R68" s="41">
        <v>7151</v>
      </c>
      <c r="S68" s="12" t="s">
        <v>130</v>
      </c>
      <c r="U68" s="16">
        <v>7151</v>
      </c>
      <c r="V68" s="16">
        <v>0</v>
      </c>
      <c r="W68" s="16">
        <v>0</v>
      </c>
      <c r="X68" s="16">
        <v>0</v>
      </c>
      <c r="Y68" s="16">
        <v>0</v>
      </c>
      <c r="Z68" s="16">
        <v>0</v>
      </c>
      <c r="AA68" s="16"/>
    </row>
    <row r="69" spans="1:27" ht="23.25" x14ac:dyDescent="0.25">
      <c r="A69" s="39" t="s">
        <v>86</v>
      </c>
      <c r="B69" s="10" t="s">
        <v>269</v>
      </c>
      <c r="C69" s="10"/>
      <c r="D69" s="10">
        <v>29000</v>
      </c>
      <c r="E69" s="10">
        <v>5073</v>
      </c>
      <c r="F69" s="10">
        <v>1000</v>
      </c>
      <c r="G69" s="10">
        <v>5000</v>
      </c>
      <c r="H69" s="10">
        <f t="shared" si="6"/>
        <v>40073</v>
      </c>
      <c r="I69" s="10"/>
      <c r="J69" s="10"/>
      <c r="K69" s="10"/>
      <c r="L69" s="10"/>
      <c r="M69" s="10"/>
      <c r="N69" s="10">
        <v>29000</v>
      </c>
      <c r="O69" s="10">
        <v>11073</v>
      </c>
      <c r="P69" s="43">
        <f t="shared" si="7"/>
        <v>40073</v>
      </c>
      <c r="Q69" s="11" t="s">
        <v>204</v>
      </c>
      <c r="R69" s="41">
        <v>40073</v>
      </c>
      <c r="S69" s="12" t="s">
        <v>153</v>
      </c>
      <c r="U69" s="16">
        <v>40073</v>
      </c>
      <c r="V69" s="16">
        <v>0</v>
      </c>
      <c r="W69" s="16">
        <v>0</v>
      </c>
      <c r="X69" s="16">
        <v>0</v>
      </c>
      <c r="Y69" s="16">
        <v>0</v>
      </c>
      <c r="Z69" s="16">
        <v>0</v>
      </c>
      <c r="AA69" s="16"/>
    </row>
    <row r="70" spans="1:27" x14ac:dyDescent="0.25">
      <c r="A70" s="39" t="s">
        <v>87</v>
      </c>
      <c r="B70" s="10" t="s">
        <v>270</v>
      </c>
      <c r="C70" s="10"/>
      <c r="D70" s="10">
        <v>3000</v>
      </c>
      <c r="E70" s="10">
        <v>91</v>
      </c>
      <c r="F70" s="10">
        <v>500</v>
      </c>
      <c r="G70" s="10">
        <v>1500</v>
      </c>
      <c r="H70" s="10">
        <f t="shared" si="6"/>
        <v>5091</v>
      </c>
      <c r="I70" s="10"/>
      <c r="J70" s="10">
        <v>3000</v>
      </c>
      <c r="K70" s="10"/>
      <c r="L70" s="10"/>
      <c r="M70" s="10"/>
      <c r="N70" s="10"/>
      <c r="O70" s="10">
        <v>2091</v>
      </c>
      <c r="P70" s="43">
        <v>2091</v>
      </c>
      <c r="Q70" s="11" t="s">
        <v>191</v>
      </c>
      <c r="R70" s="41">
        <v>2091</v>
      </c>
      <c r="S70" s="12" t="s">
        <v>154</v>
      </c>
      <c r="U70" s="16">
        <v>2091</v>
      </c>
      <c r="V70" s="16">
        <v>0</v>
      </c>
      <c r="W70" s="16">
        <v>3000</v>
      </c>
      <c r="X70" s="16">
        <v>0</v>
      </c>
      <c r="Y70" s="16">
        <v>0</v>
      </c>
      <c r="Z70" s="16">
        <v>0</v>
      </c>
      <c r="AA70" s="16"/>
    </row>
    <row r="71" spans="1:27" x14ac:dyDescent="0.25">
      <c r="A71" s="39" t="s">
        <v>88</v>
      </c>
      <c r="B71" s="10" t="s">
        <v>271</v>
      </c>
      <c r="C71" s="19"/>
      <c r="D71" s="19">
        <v>5000</v>
      </c>
      <c r="E71" s="19">
        <v>151</v>
      </c>
      <c r="F71" s="19">
        <v>500</v>
      </c>
      <c r="G71" s="19">
        <v>1500</v>
      </c>
      <c r="H71" s="19">
        <f t="shared" si="6"/>
        <v>7151</v>
      </c>
      <c r="I71" s="19"/>
      <c r="J71" s="19"/>
      <c r="K71" s="19"/>
      <c r="L71" s="19"/>
      <c r="M71" s="19"/>
      <c r="N71" s="19">
        <v>5000</v>
      </c>
      <c r="O71" s="19">
        <v>2151</v>
      </c>
      <c r="P71" s="43">
        <f>SUM(N71:O71)</f>
        <v>7151</v>
      </c>
      <c r="Q71" s="11" t="s">
        <v>116</v>
      </c>
      <c r="R71" s="41">
        <v>7151</v>
      </c>
      <c r="S71" s="12" t="s">
        <v>130</v>
      </c>
      <c r="U71" s="16">
        <v>7151</v>
      </c>
      <c r="V71" s="16">
        <v>0</v>
      </c>
      <c r="W71" s="16">
        <v>0</v>
      </c>
      <c r="X71" s="16">
        <v>0</v>
      </c>
      <c r="Y71" s="16">
        <v>0</v>
      </c>
      <c r="Z71" s="16">
        <v>0</v>
      </c>
      <c r="AA71" s="16"/>
    </row>
    <row r="72" spans="1:27" x14ac:dyDescent="0.25">
      <c r="A72" s="39" t="s">
        <v>89</v>
      </c>
      <c r="B72" s="10" t="s">
        <v>272</v>
      </c>
      <c r="C72" s="10"/>
      <c r="D72" s="10">
        <v>4000</v>
      </c>
      <c r="E72" s="10">
        <v>121</v>
      </c>
      <c r="F72" s="10">
        <v>500</v>
      </c>
      <c r="G72" s="10">
        <v>1500</v>
      </c>
      <c r="H72" s="10">
        <f t="shared" si="6"/>
        <v>6121</v>
      </c>
      <c r="I72" s="10"/>
      <c r="J72" s="10">
        <v>4000</v>
      </c>
      <c r="K72" s="10">
        <v>2000</v>
      </c>
      <c r="L72" s="10"/>
      <c r="M72" s="10"/>
      <c r="N72" s="10"/>
      <c r="O72" s="10">
        <v>121</v>
      </c>
      <c r="P72" s="43">
        <f>SUM(J72:O72)</f>
        <v>6121</v>
      </c>
      <c r="Q72" s="11" t="s">
        <v>191</v>
      </c>
      <c r="R72" s="41">
        <v>121</v>
      </c>
      <c r="S72" s="12" t="s">
        <v>155</v>
      </c>
      <c r="U72" s="16">
        <v>121</v>
      </c>
      <c r="V72" s="16">
        <v>0</v>
      </c>
      <c r="W72" s="16">
        <v>6000</v>
      </c>
      <c r="X72" s="16">
        <v>0</v>
      </c>
      <c r="Y72" s="16">
        <v>0</v>
      </c>
      <c r="Z72" s="16">
        <v>0</v>
      </c>
      <c r="AA72" s="16"/>
    </row>
    <row r="73" spans="1:27" x14ac:dyDescent="0.25">
      <c r="A73" s="39" t="s">
        <v>90</v>
      </c>
      <c r="B73" s="10" t="s">
        <v>273</v>
      </c>
      <c r="C73" s="19"/>
      <c r="D73" s="19">
        <v>8000</v>
      </c>
      <c r="E73" s="19">
        <v>809</v>
      </c>
      <c r="F73" s="19">
        <v>1000</v>
      </c>
      <c r="G73" s="19">
        <v>5000</v>
      </c>
      <c r="H73" s="19">
        <f t="shared" ref="H73:H82" si="8">SUM(D73:G73)</f>
        <v>14809</v>
      </c>
      <c r="I73" s="19"/>
      <c r="J73" s="19"/>
      <c r="K73" s="19"/>
      <c r="L73" s="19"/>
      <c r="M73" s="19"/>
      <c r="N73" s="19">
        <v>8000</v>
      </c>
      <c r="O73" s="19">
        <v>6809</v>
      </c>
      <c r="P73" s="43">
        <f>SUM(N73:O73)</f>
        <v>14809</v>
      </c>
      <c r="Q73" s="11" t="s">
        <v>113</v>
      </c>
      <c r="R73" s="41">
        <v>14809</v>
      </c>
      <c r="S73" s="12" t="s">
        <v>130</v>
      </c>
      <c r="U73" s="16">
        <v>14809</v>
      </c>
      <c r="V73" s="16">
        <v>0</v>
      </c>
      <c r="W73" s="16">
        <v>0</v>
      </c>
      <c r="X73" s="16">
        <v>0</v>
      </c>
      <c r="Y73" s="16">
        <v>0</v>
      </c>
      <c r="Z73" s="16">
        <v>0</v>
      </c>
      <c r="AA73" s="16"/>
    </row>
    <row r="74" spans="1:27" x14ac:dyDescent="0.25">
      <c r="A74" s="39" t="s">
        <v>91</v>
      </c>
      <c r="B74" s="10" t="s">
        <v>274</v>
      </c>
      <c r="C74" s="19"/>
      <c r="D74" s="19">
        <v>5000</v>
      </c>
      <c r="E74" s="19">
        <v>151</v>
      </c>
      <c r="F74" s="19">
        <v>500</v>
      </c>
      <c r="G74" s="19">
        <v>1500</v>
      </c>
      <c r="H74" s="19">
        <f t="shared" si="8"/>
        <v>7151</v>
      </c>
      <c r="I74" s="19"/>
      <c r="J74" s="19"/>
      <c r="K74" s="19"/>
      <c r="L74" s="19"/>
      <c r="M74" s="19"/>
      <c r="N74" s="19">
        <v>5000</v>
      </c>
      <c r="O74" s="19">
        <v>2151</v>
      </c>
      <c r="P74" s="43">
        <f>SUM(N74:O74)</f>
        <v>7151</v>
      </c>
      <c r="Q74" s="11" t="s">
        <v>117</v>
      </c>
      <c r="R74" s="41">
        <v>7151</v>
      </c>
      <c r="S74" s="12" t="s">
        <v>130</v>
      </c>
      <c r="U74" s="16">
        <v>7151</v>
      </c>
      <c r="V74" s="16">
        <v>0</v>
      </c>
      <c r="W74" s="16">
        <v>0</v>
      </c>
      <c r="X74" s="16">
        <v>0</v>
      </c>
      <c r="Y74" s="16">
        <v>0</v>
      </c>
      <c r="Z74" s="16">
        <v>0</v>
      </c>
      <c r="AA74" s="16"/>
    </row>
    <row r="75" spans="1:27" x14ac:dyDescent="0.25">
      <c r="A75" s="39" t="s">
        <v>92</v>
      </c>
      <c r="B75" s="10" t="s">
        <v>275</v>
      </c>
      <c r="C75" s="19"/>
      <c r="D75" s="19">
        <v>2000</v>
      </c>
      <c r="E75" s="19">
        <v>60</v>
      </c>
      <c r="F75" s="19">
        <v>500</v>
      </c>
      <c r="G75" s="19">
        <v>0</v>
      </c>
      <c r="H75" s="19">
        <f t="shared" si="8"/>
        <v>2560</v>
      </c>
      <c r="I75" s="19"/>
      <c r="J75" s="19"/>
      <c r="K75" s="19"/>
      <c r="L75" s="19"/>
      <c r="M75" s="19"/>
      <c r="N75" s="19">
        <v>2000</v>
      </c>
      <c r="O75" s="19">
        <v>560</v>
      </c>
      <c r="P75" s="43">
        <f>SUM(N75:O75)</f>
        <v>2560</v>
      </c>
      <c r="Q75" s="11" t="s">
        <v>117</v>
      </c>
      <c r="R75" s="41">
        <v>2560</v>
      </c>
      <c r="S75" s="12" t="s">
        <v>130</v>
      </c>
      <c r="U75" s="16">
        <v>2560</v>
      </c>
      <c r="V75" s="16">
        <v>0</v>
      </c>
      <c r="W75" s="16">
        <v>0</v>
      </c>
      <c r="X75" s="16">
        <v>0</v>
      </c>
      <c r="Y75" s="16">
        <v>0</v>
      </c>
      <c r="Z75" s="16">
        <v>0</v>
      </c>
      <c r="AA75" s="16"/>
    </row>
    <row r="76" spans="1:27" ht="23.25" x14ac:dyDescent="0.25">
      <c r="A76" s="39" t="s">
        <v>93</v>
      </c>
      <c r="B76" s="10" t="s">
        <v>276</v>
      </c>
      <c r="C76" s="19"/>
      <c r="D76" s="19">
        <v>17000</v>
      </c>
      <c r="E76" s="19">
        <v>12818</v>
      </c>
      <c r="F76" s="19">
        <v>1000</v>
      </c>
      <c r="G76" s="19">
        <v>5000</v>
      </c>
      <c r="H76" s="19">
        <f t="shared" si="8"/>
        <v>35818</v>
      </c>
      <c r="I76" s="19"/>
      <c r="J76" s="19"/>
      <c r="K76" s="19"/>
      <c r="L76" s="19"/>
      <c r="M76" s="19"/>
      <c r="N76" s="19">
        <v>17000</v>
      </c>
      <c r="O76" s="19">
        <v>18818</v>
      </c>
      <c r="P76" s="43">
        <f>SUM(N76:O76)</f>
        <v>35818</v>
      </c>
      <c r="Q76" s="11" t="s">
        <v>118</v>
      </c>
      <c r="R76" s="41">
        <v>35818</v>
      </c>
      <c r="S76" s="12" t="s">
        <v>130</v>
      </c>
      <c r="U76" s="16">
        <v>35818</v>
      </c>
      <c r="V76" s="16">
        <v>0</v>
      </c>
      <c r="W76" s="16">
        <v>0</v>
      </c>
      <c r="X76" s="16">
        <v>0</v>
      </c>
      <c r="Y76" s="16">
        <v>0</v>
      </c>
      <c r="Z76" s="16">
        <v>0</v>
      </c>
      <c r="AA76" s="16"/>
    </row>
    <row r="77" spans="1:27" x14ac:dyDescent="0.25">
      <c r="A77" s="39" t="s">
        <v>94</v>
      </c>
      <c r="B77" s="10" t="s">
        <v>277</v>
      </c>
      <c r="C77" s="10"/>
      <c r="D77" s="10">
        <v>3000</v>
      </c>
      <c r="E77" s="10">
        <v>91</v>
      </c>
      <c r="F77" s="10">
        <v>500</v>
      </c>
      <c r="G77" s="10">
        <v>1500</v>
      </c>
      <c r="H77" s="10">
        <f t="shared" si="8"/>
        <v>5091</v>
      </c>
      <c r="I77" s="10"/>
      <c r="J77" s="10">
        <v>3000</v>
      </c>
      <c r="K77" s="10"/>
      <c r="L77" s="10"/>
      <c r="M77" s="10"/>
      <c r="N77" s="10"/>
      <c r="O77" s="10">
        <v>2091</v>
      </c>
      <c r="P77" s="43">
        <v>2091</v>
      </c>
      <c r="Q77" s="11" t="s">
        <v>191</v>
      </c>
      <c r="R77" s="41">
        <v>2091</v>
      </c>
      <c r="S77" s="12" t="s">
        <v>156</v>
      </c>
      <c r="U77" s="16">
        <v>2091</v>
      </c>
      <c r="V77" s="16">
        <v>0</v>
      </c>
      <c r="W77" s="16">
        <v>0</v>
      </c>
      <c r="X77" s="16">
        <v>3000</v>
      </c>
      <c r="Y77" s="16">
        <v>0</v>
      </c>
      <c r="Z77" s="16">
        <v>0</v>
      </c>
      <c r="AA77" s="16"/>
    </row>
    <row r="78" spans="1:27" ht="34.5" x14ac:dyDescent="0.25">
      <c r="A78" s="39" t="s">
        <v>95</v>
      </c>
      <c r="B78" s="10" t="s">
        <v>278</v>
      </c>
      <c r="C78" s="10"/>
      <c r="D78" s="10">
        <v>13000</v>
      </c>
      <c r="E78" s="10">
        <v>1314</v>
      </c>
      <c r="F78" s="10">
        <v>1000</v>
      </c>
      <c r="G78" s="10">
        <v>5000</v>
      </c>
      <c r="H78" s="10">
        <f t="shared" si="8"/>
        <v>20314</v>
      </c>
      <c r="I78" s="10"/>
      <c r="J78" s="10"/>
      <c r="K78" s="10"/>
      <c r="L78" s="10"/>
      <c r="M78" s="10"/>
      <c r="N78" s="10">
        <v>13000</v>
      </c>
      <c r="O78" s="10">
        <v>7314</v>
      </c>
      <c r="P78" s="43">
        <f>SUM(N78:O78)</f>
        <v>20314</v>
      </c>
      <c r="Q78" s="11" t="s">
        <v>205</v>
      </c>
      <c r="R78" s="41">
        <v>20314</v>
      </c>
      <c r="S78" s="12" t="s">
        <v>130</v>
      </c>
      <c r="U78" s="16">
        <v>20314</v>
      </c>
      <c r="V78" s="16">
        <v>0</v>
      </c>
      <c r="W78" s="16">
        <v>0</v>
      </c>
      <c r="X78" s="16">
        <v>0</v>
      </c>
      <c r="Y78" s="16">
        <v>0</v>
      </c>
      <c r="Z78" s="16">
        <v>0</v>
      </c>
      <c r="AA78" s="16"/>
    </row>
    <row r="79" spans="1:27" x14ac:dyDescent="0.25">
      <c r="A79" s="39" t="s">
        <v>96</v>
      </c>
      <c r="B79" s="10" t="s">
        <v>279</v>
      </c>
      <c r="C79" s="19"/>
      <c r="D79" s="19">
        <v>2000</v>
      </c>
      <c r="E79" s="19">
        <v>60</v>
      </c>
      <c r="F79" s="19">
        <v>500</v>
      </c>
      <c r="G79" s="19">
        <v>0</v>
      </c>
      <c r="H79" s="19">
        <f t="shared" si="8"/>
        <v>2560</v>
      </c>
      <c r="I79" s="19"/>
      <c r="J79" s="19"/>
      <c r="K79" s="19"/>
      <c r="L79" s="19"/>
      <c r="M79" s="19"/>
      <c r="N79" s="19">
        <v>2000</v>
      </c>
      <c r="O79" s="19">
        <v>560</v>
      </c>
      <c r="P79" s="43">
        <f>SUM(N79:O79)</f>
        <v>2560</v>
      </c>
      <c r="Q79" s="11" t="s">
        <v>117</v>
      </c>
      <c r="R79" s="41">
        <v>2560</v>
      </c>
      <c r="S79" s="12" t="s">
        <v>130</v>
      </c>
      <c r="U79" s="16">
        <v>2560</v>
      </c>
      <c r="V79" s="16">
        <v>0</v>
      </c>
      <c r="W79" s="16">
        <v>0</v>
      </c>
      <c r="X79" s="16">
        <v>0</v>
      </c>
      <c r="Y79" s="16">
        <v>0</v>
      </c>
      <c r="Z79" s="16">
        <v>0</v>
      </c>
      <c r="AA79" s="16"/>
    </row>
    <row r="80" spans="1:27" x14ac:dyDescent="0.25">
      <c r="A80" s="39" t="s">
        <v>97</v>
      </c>
      <c r="B80" s="10" t="s">
        <v>280</v>
      </c>
      <c r="C80" s="19"/>
      <c r="D80" s="19">
        <v>3000</v>
      </c>
      <c r="E80" s="19">
        <v>91</v>
      </c>
      <c r="F80" s="19">
        <v>500</v>
      </c>
      <c r="G80" s="19">
        <v>1500</v>
      </c>
      <c r="H80" s="19">
        <f t="shared" si="8"/>
        <v>5091</v>
      </c>
      <c r="I80" s="19"/>
      <c r="J80" s="19"/>
      <c r="K80" s="19"/>
      <c r="L80" s="19"/>
      <c r="M80" s="19"/>
      <c r="N80" s="19">
        <v>3000</v>
      </c>
      <c r="O80" s="19">
        <v>2091</v>
      </c>
      <c r="P80" s="43">
        <f>SUM(N80:O80)</f>
        <v>5091</v>
      </c>
      <c r="Q80" s="11" t="s">
        <v>117</v>
      </c>
      <c r="R80" s="41">
        <v>5091</v>
      </c>
      <c r="S80" s="12" t="s">
        <v>130</v>
      </c>
      <c r="U80" s="16">
        <v>5091</v>
      </c>
      <c r="V80" s="16">
        <v>0</v>
      </c>
      <c r="W80" s="16">
        <v>0</v>
      </c>
      <c r="X80" s="16">
        <v>0</v>
      </c>
      <c r="Y80" s="16">
        <v>0</v>
      </c>
      <c r="Z80" s="16">
        <v>0</v>
      </c>
      <c r="AA80" s="16"/>
    </row>
    <row r="81" spans="1:27" x14ac:dyDescent="0.25">
      <c r="A81" s="39" t="s">
        <v>98</v>
      </c>
      <c r="B81" s="10" t="s">
        <v>281</v>
      </c>
      <c r="C81" s="10"/>
      <c r="D81" s="10">
        <v>58000</v>
      </c>
      <c r="E81" s="10">
        <v>1754</v>
      </c>
      <c r="F81" s="10">
        <v>500</v>
      </c>
      <c r="G81" s="10">
        <v>1500</v>
      </c>
      <c r="H81" s="10">
        <f t="shared" si="8"/>
        <v>61754</v>
      </c>
      <c r="I81" s="10"/>
      <c r="J81" s="10">
        <v>58000</v>
      </c>
      <c r="K81" s="10"/>
      <c r="L81" s="10"/>
      <c r="M81" s="10"/>
      <c r="N81" s="10"/>
      <c r="O81" s="10">
        <v>3754</v>
      </c>
      <c r="P81" s="43">
        <v>3754</v>
      </c>
      <c r="Q81" s="11" t="s">
        <v>191</v>
      </c>
      <c r="R81" s="41">
        <v>3754</v>
      </c>
      <c r="S81" s="12" t="s">
        <v>157</v>
      </c>
      <c r="U81" s="16">
        <v>3754</v>
      </c>
      <c r="V81" s="16">
        <v>0</v>
      </c>
      <c r="W81" s="16">
        <v>58000</v>
      </c>
      <c r="X81" s="16">
        <v>0</v>
      </c>
      <c r="Y81" s="16">
        <v>0</v>
      </c>
      <c r="Z81" s="16">
        <v>0</v>
      </c>
      <c r="AA81" s="16"/>
    </row>
    <row r="82" spans="1:27" ht="23.25" x14ac:dyDescent="0.25">
      <c r="A82" s="39" t="s">
        <v>99</v>
      </c>
      <c r="B82" s="10" t="s">
        <v>282</v>
      </c>
      <c r="C82" s="10"/>
      <c r="D82" s="10">
        <v>65000</v>
      </c>
      <c r="E82" s="10">
        <v>6572</v>
      </c>
      <c r="F82" s="10">
        <v>1000</v>
      </c>
      <c r="G82" s="10">
        <v>5000</v>
      </c>
      <c r="H82" s="10">
        <f t="shared" si="8"/>
        <v>77572</v>
      </c>
      <c r="I82" s="10"/>
      <c r="J82" s="10"/>
      <c r="K82" s="10"/>
      <c r="L82" s="10">
        <v>65000</v>
      </c>
      <c r="M82" s="10">
        <v>12572</v>
      </c>
      <c r="N82" s="10"/>
      <c r="O82" s="10"/>
      <c r="P82" s="43">
        <f>SUM(L82:O82)</f>
        <v>77572</v>
      </c>
      <c r="Q82" s="11" t="s">
        <v>204</v>
      </c>
      <c r="R82" s="41">
        <v>77572</v>
      </c>
      <c r="S82" s="12" t="s">
        <v>158</v>
      </c>
      <c r="U82" s="16">
        <v>77572</v>
      </c>
      <c r="V82" s="16">
        <v>0</v>
      </c>
      <c r="W82" s="16">
        <v>0</v>
      </c>
      <c r="X82" s="16">
        <v>0</v>
      </c>
      <c r="Y82" s="16">
        <v>0</v>
      </c>
      <c r="Z82" s="16">
        <v>0</v>
      </c>
      <c r="AA82" s="16"/>
    </row>
    <row r="83" spans="1:27" ht="23.25" x14ac:dyDescent="0.25">
      <c r="A83" s="39" t="s">
        <v>100</v>
      </c>
      <c r="B83" s="10" t="s">
        <v>283</v>
      </c>
      <c r="C83" s="10" t="s">
        <v>128</v>
      </c>
      <c r="D83" s="10">
        <v>47000</v>
      </c>
      <c r="E83" s="10">
        <v>4752</v>
      </c>
      <c r="F83" s="10">
        <v>1000</v>
      </c>
      <c r="G83" s="10">
        <v>5000</v>
      </c>
      <c r="H83" s="10">
        <f t="shared" ref="H83:H93" si="9">SUM(D83:G83)</f>
        <v>57752</v>
      </c>
      <c r="I83" s="10"/>
      <c r="J83" s="10">
        <v>47000</v>
      </c>
      <c r="K83" s="10">
        <v>52686</v>
      </c>
      <c r="L83" s="10"/>
      <c r="M83" s="10"/>
      <c r="N83" s="10"/>
      <c r="O83" s="10"/>
      <c r="P83" s="43">
        <v>17887</v>
      </c>
      <c r="Q83" s="11" t="s">
        <v>202</v>
      </c>
      <c r="R83" s="41">
        <v>17887</v>
      </c>
      <c r="S83" s="12" t="s">
        <v>159</v>
      </c>
      <c r="U83" s="16">
        <v>17887</v>
      </c>
      <c r="V83" s="16">
        <v>0</v>
      </c>
      <c r="W83" s="16">
        <v>0</v>
      </c>
      <c r="X83" s="16">
        <v>0</v>
      </c>
      <c r="Y83" s="16">
        <v>81799</v>
      </c>
      <c r="Z83" s="16">
        <v>0</v>
      </c>
      <c r="AA83" s="16"/>
    </row>
    <row r="84" spans="1:27" x14ac:dyDescent="0.25">
      <c r="A84" s="39" t="s">
        <v>101</v>
      </c>
      <c r="B84" s="10" t="s">
        <v>284</v>
      </c>
      <c r="C84" s="19"/>
      <c r="D84" s="19">
        <v>5000</v>
      </c>
      <c r="E84" s="19">
        <v>151</v>
      </c>
      <c r="F84" s="19">
        <v>500</v>
      </c>
      <c r="G84" s="19">
        <v>1500</v>
      </c>
      <c r="H84" s="19">
        <f t="shared" si="9"/>
        <v>7151</v>
      </c>
      <c r="I84" s="19"/>
      <c r="J84" s="19"/>
      <c r="K84" s="19"/>
      <c r="L84" s="19"/>
      <c r="M84" s="19"/>
      <c r="N84" s="19">
        <v>5000</v>
      </c>
      <c r="O84" s="19">
        <v>2151</v>
      </c>
      <c r="P84" s="43">
        <f>SUM(N84:O84)</f>
        <v>7151</v>
      </c>
      <c r="Q84" s="11" t="s">
        <v>117</v>
      </c>
      <c r="R84" s="41">
        <v>7151</v>
      </c>
      <c r="S84" s="12" t="s">
        <v>130</v>
      </c>
      <c r="U84" s="16">
        <v>7151</v>
      </c>
      <c r="V84" s="16">
        <v>0</v>
      </c>
      <c r="W84" s="16">
        <v>0</v>
      </c>
      <c r="X84" s="16">
        <v>0</v>
      </c>
      <c r="Y84" s="16">
        <v>0</v>
      </c>
      <c r="Z84" s="16">
        <v>0</v>
      </c>
      <c r="AA84" s="16"/>
    </row>
    <row r="85" spans="1:27" x14ac:dyDescent="0.25">
      <c r="A85" s="39" t="s">
        <v>102</v>
      </c>
      <c r="B85" s="10" t="s">
        <v>285</v>
      </c>
      <c r="C85" s="19"/>
      <c r="D85" s="19">
        <v>5000</v>
      </c>
      <c r="E85" s="19">
        <v>151</v>
      </c>
      <c r="F85" s="19">
        <v>500</v>
      </c>
      <c r="G85" s="19">
        <v>1500</v>
      </c>
      <c r="H85" s="19">
        <f t="shared" si="9"/>
        <v>7151</v>
      </c>
      <c r="I85" s="19"/>
      <c r="J85" s="19"/>
      <c r="K85" s="19"/>
      <c r="L85" s="19"/>
      <c r="M85" s="19"/>
      <c r="N85" s="19">
        <v>5000</v>
      </c>
      <c r="O85" s="19">
        <v>2151</v>
      </c>
      <c r="P85" s="43">
        <f>SUM(N85:O85)</f>
        <v>7151</v>
      </c>
      <c r="Q85" s="11" t="s">
        <v>117</v>
      </c>
      <c r="R85" s="41">
        <v>7151</v>
      </c>
      <c r="S85" s="12" t="s">
        <v>130</v>
      </c>
      <c r="U85" s="16">
        <v>7151</v>
      </c>
      <c r="V85" s="16">
        <v>0</v>
      </c>
      <c r="W85" s="16">
        <v>0</v>
      </c>
      <c r="X85" s="16">
        <v>0</v>
      </c>
      <c r="Y85" s="16">
        <v>0</v>
      </c>
      <c r="Z85" s="16">
        <v>0</v>
      </c>
      <c r="AA85" s="16"/>
    </row>
    <row r="86" spans="1:27" x14ac:dyDescent="0.25">
      <c r="A86" s="39" t="s">
        <v>103</v>
      </c>
      <c r="B86" s="10" t="s">
        <v>286</v>
      </c>
      <c r="C86" s="10"/>
      <c r="D86" s="10">
        <v>38000</v>
      </c>
      <c r="E86" s="10">
        <v>0</v>
      </c>
      <c r="F86" s="10">
        <v>0</v>
      </c>
      <c r="G86" s="10">
        <v>0</v>
      </c>
      <c r="H86" s="10">
        <f t="shared" si="9"/>
        <v>38000</v>
      </c>
      <c r="I86" s="10"/>
      <c r="J86" s="10"/>
      <c r="K86" s="10"/>
      <c r="L86" s="10"/>
      <c r="M86" s="10"/>
      <c r="N86" s="10">
        <v>38000</v>
      </c>
      <c r="O86" s="10"/>
      <c r="P86" s="43">
        <f>SUM(N86:O86)</f>
        <v>38000</v>
      </c>
      <c r="Q86" s="11" t="s">
        <v>119</v>
      </c>
      <c r="R86" s="41">
        <v>38000</v>
      </c>
      <c r="S86" s="12" t="s">
        <v>130</v>
      </c>
      <c r="U86" s="16">
        <v>38000</v>
      </c>
      <c r="V86" s="16">
        <v>0</v>
      </c>
      <c r="W86" s="16">
        <v>0</v>
      </c>
      <c r="X86" s="16">
        <v>0</v>
      </c>
      <c r="Y86" s="16">
        <v>0</v>
      </c>
      <c r="Z86" s="16">
        <v>0</v>
      </c>
      <c r="AA86" s="16" t="s">
        <v>177</v>
      </c>
    </row>
    <row r="87" spans="1:27" x14ac:dyDescent="0.25">
      <c r="A87" s="39" t="s">
        <v>104</v>
      </c>
      <c r="B87" s="10" t="s">
        <v>287</v>
      </c>
      <c r="C87" s="10"/>
      <c r="D87" s="10">
        <v>9000</v>
      </c>
      <c r="E87" s="10">
        <v>272</v>
      </c>
      <c r="F87" s="10">
        <v>500</v>
      </c>
      <c r="G87" s="10">
        <v>1500</v>
      </c>
      <c r="H87" s="10">
        <f t="shared" si="9"/>
        <v>11272</v>
      </c>
      <c r="I87" s="10"/>
      <c r="J87" s="10">
        <v>8000</v>
      </c>
      <c r="K87" s="10"/>
      <c r="L87" s="10"/>
      <c r="M87" s="10"/>
      <c r="N87" s="10">
        <v>1000</v>
      </c>
      <c r="O87" s="10">
        <v>2272</v>
      </c>
      <c r="P87" s="43">
        <f>SUM(J87:O87)</f>
        <v>11272</v>
      </c>
      <c r="Q87" s="11" t="s">
        <v>191</v>
      </c>
      <c r="R87" s="41">
        <v>3272</v>
      </c>
      <c r="S87" s="15" t="s">
        <v>160</v>
      </c>
      <c r="U87" s="16">
        <v>3272</v>
      </c>
      <c r="V87" s="16">
        <v>0</v>
      </c>
      <c r="W87" s="16">
        <v>8000</v>
      </c>
      <c r="X87" s="16">
        <v>0</v>
      </c>
      <c r="Y87" s="16">
        <v>0</v>
      </c>
      <c r="Z87" s="16">
        <v>0</v>
      </c>
      <c r="AA87" s="16"/>
    </row>
    <row r="88" spans="1:27" x14ac:dyDescent="0.25">
      <c r="A88" s="39" t="s">
        <v>105</v>
      </c>
      <c r="B88" s="10" t="s">
        <v>288</v>
      </c>
      <c r="C88" s="19"/>
      <c r="D88" s="19">
        <v>2000</v>
      </c>
      <c r="E88" s="19">
        <v>60</v>
      </c>
      <c r="F88" s="19">
        <v>500</v>
      </c>
      <c r="G88" s="19">
        <v>0</v>
      </c>
      <c r="H88" s="19">
        <f t="shared" si="9"/>
        <v>2560</v>
      </c>
      <c r="I88" s="19"/>
      <c r="J88" s="19"/>
      <c r="K88" s="19"/>
      <c r="L88" s="19"/>
      <c r="M88" s="19"/>
      <c r="N88" s="19">
        <v>2000</v>
      </c>
      <c r="O88" s="19">
        <v>560</v>
      </c>
      <c r="P88" s="43">
        <f>SUM(N88:O88)</f>
        <v>2560</v>
      </c>
      <c r="Q88" s="11" t="s">
        <v>117</v>
      </c>
      <c r="R88" s="41">
        <v>2560</v>
      </c>
      <c r="S88" s="12" t="s">
        <v>130</v>
      </c>
      <c r="U88" s="16">
        <v>2560</v>
      </c>
      <c r="V88" s="16">
        <v>0</v>
      </c>
      <c r="W88" s="16">
        <v>0</v>
      </c>
      <c r="X88" s="16">
        <v>0</v>
      </c>
      <c r="Y88" s="16">
        <v>0</v>
      </c>
      <c r="Z88" s="16">
        <v>0</v>
      </c>
      <c r="AA88" s="16"/>
    </row>
    <row r="89" spans="1:27" x14ac:dyDescent="0.25">
      <c r="A89" s="39" t="s">
        <v>106</v>
      </c>
      <c r="B89" s="10" t="s">
        <v>289</v>
      </c>
      <c r="C89" s="19"/>
      <c r="D89" s="19">
        <v>2000</v>
      </c>
      <c r="E89" s="19">
        <v>60</v>
      </c>
      <c r="F89" s="19">
        <v>500</v>
      </c>
      <c r="G89" s="19">
        <v>0</v>
      </c>
      <c r="H89" s="19">
        <f t="shared" si="9"/>
        <v>2560</v>
      </c>
      <c r="I89" s="19"/>
      <c r="J89" s="19"/>
      <c r="K89" s="19"/>
      <c r="L89" s="19"/>
      <c r="M89" s="19"/>
      <c r="N89" s="19">
        <v>2000</v>
      </c>
      <c r="O89" s="19">
        <v>560</v>
      </c>
      <c r="P89" s="43">
        <f>SUM(N89:O89)</f>
        <v>2560</v>
      </c>
      <c r="Q89" s="11" t="s">
        <v>117</v>
      </c>
      <c r="R89" s="41">
        <v>2560</v>
      </c>
      <c r="S89" s="12" t="s">
        <v>130</v>
      </c>
      <c r="U89" s="16">
        <v>2560</v>
      </c>
      <c r="V89" s="16">
        <v>0</v>
      </c>
      <c r="W89" s="16">
        <v>0</v>
      </c>
      <c r="X89" s="16">
        <v>0</v>
      </c>
      <c r="Y89" s="16">
        <v>0</v>
      </c>
      <c r="Z89" s="16">
        <v>0</v>
      </c>
      <c r="AA89" s="16"/>
    </row>
    <row r="90" spans="1:27" x14ac:dyDescent="0.25">
      <c r="A90" s="39" t="s">
        <v>107</v>
      </c>
      <c r="B90" s="10" t="s">
        <v>290</v>
      </c>
      <c r="C90" s="19"/>
      <c r="D90" s="19">
        <v>4000</v>
      </c>
      <c r="E90" s="19">
        <v>121</v>
      </c>
      <c r="F90" s="19">
        <v>500</v>
      </c>
      <c r="G90" s="19">
        <v>1500</v>
      </c>
      <c r="H90" s="19">
        <f t="shared" si="9"/>
        <v>6121</v>
      </c>
      <c r="I90" s="19"/>
      <c r="J90" s="19"/>
      <c r="K90" s="19"/>
      <c r="L90" s="19"/>
      <c r="M90" s="19"/>
      <c r="N90" s="19">
        <v>4000</v>
      </c>
      <c r="O90" s="19">
        <v>2121</v>
      </c>
      <c r="P90" s="43">
        <f>SUM(N90:O90)</f>
        <v>6121</v>
      </c>
      <c r="Q90" s="11" t="s">
        <v>117</v>
      </c>
      <c r="R90" s="41">
        <v>6121</v>
      </c>
      <c r="S90" s="12" t="s">
        <v>130</v>
      </c>
      <c r="U90" s="16">
        <v>6121</v>
      </c>
      <c r="V90" s="16">
        <v>0</v>
      </c>
      <c r="W90" s="16">
        <v>0</v>
      </c>
      <c r="X90" s="16">
        <v>0</v>
      </c>
      <c r="Y90" s="16">
        <v>0</v>
      </c>
      <c r="Z90" s="16">
        <v>0</v>
      </c>
      <c r="AA90" s="16"/>
    </row>
    <row r="91" spans="1:27" x14ac:dyDescent="0.25">
      <c r="A91" s="39" t="s">
        <v>108</v>
      </c>
      <c r="B91" s="10" t="s">
        <v>291</v>
      </c>
      <c r="C91" s="10"/>
      <c r="D91" s="10">
        <v>8000</v>
      </c>
      <c r="E91" s="10">
        <v>242</v>
      </c>
      <c r="F91" s="10">
        <v>500</v>
      </c>
      <c r="G91" s="10">
        <v>1500</v>
      </c>
      <c r="H91" s="10">
        <f t="shared" si="9"/>
        <v>10242</v>
      </c>
      <c r="I91" s="10"/>
      <c r="J91" s="10">
        <v>8000</v>
      </c>
      <c r="K91" s="10">
        <v>2342</v>
      </c>
      <c r="L91" s="10"/>
      <c r="M91" s="10"/>
      <c r="N91" s="10"/>
      <c r="O91" s="10"/>
      <c r="P91" s="43">
        <v>100</v>
      </c>
      <c r="Q91" s="11" t="s">
        <v>206</v>
      </c>
      <c r="R91" s="41">
        <v>100</v>
      </c>
      <c r="S91" s="12" t="s">
        <v>161</v>
      </c>
      <c r="U91" s="16">
        <v>100</v>
      </c>
      <c r="V91" s="16">
        <v>0</v>
      </c>
      <c r="W91" s="16">
        <v>10242</v>
      </c>
      <c r="X91" s="16">
        <v>0</v>
      </c>
      <c r="Y91" s="16">
        <v>0</v>
      </c>
      <c r="Z91" s="16">
        <v>0</v>
      </c>
      <c r="AA91" s="16"/>
    </row>
    <row r="92" spans="1:27" x14ac:dyDescent="0.25">
      <c r="A92" s="39" t="s">
        <v>109</v>
      </c>
      <c r="B92" s="10" t="s">
        <v>292</v>
      </c>
      <c r="C92" s="10"/>
      <c r="D92" s="10">
        <v>22000</v>
      </c>
      <c r="E92" s="10">
        <v>665</v>
      </c>
      <c r="F92" s="10">
        <v>500</v>
      </c>
      <c r="G92" s="10">
        <v>1500</v>
      </c>
      <c r="H92" s="10">
        <f t="shared" si="9"/>
        <v>24665</v>
      </c>
      <c r="I92" s="10"/>
      <c r="J92" s="10">
        <v>22000</v>
      </c>
      <c r="K92" s="10">
        <v>2475</v>
      </c>
      <c r="L92" s="10"/>
      <c r="M92" s="10"/>
      <c r="N92" s="10"/>
      <c r="O92" s="10"/>
      <c r="P92" s="43">
        <v>90</v>
      </c>
      <c r="Q92" s="11" t="s">
        <v>206</v>
      </c>
      <c r="R92" s="41">
        <v>90</v>
      </c>
      <c r="S92" s="12" t="s">
        <v>162</v>
      </c>
      <c r="U92" s="16">
        <v>90</v>
      </c>
      <c r="V92" s="16">
        <v>0</v>
      </c>
      <c r="W92" s="16">
        <v>24665</v>
      </c>
      <c r="X92" s="16">
        <v>0</v>
      </c>
      <c r="Y92" s="16">
        <v>0</v>
      </c>
      <c r="Z92" s="16">
        <v>0</v>
      </c>
      <c r="AA92" s="16"/>
    </row>
    <row r="93" spans="1:27" x14ac:dyDescent="0.25">
      <c r="A93" s="39" t="s">
        <v>110</v>
      </c>
      <c r="B93" s="10" t="s">
        <v>293</v>
      </c>
      <c r="C93" s="10"/>
      <c r="D93" s="10">
        <v>31000</v>
      </c>
      <c r="E93" s="10">
        <v>3134</v>
      </c>
      <c r="F93" s="10">
        <v>1000</v>
      </c>
      <c r="G93" s="10">
        <v>5000</v>
      </c>
      <c r="H93" s="10">
        <f t="shared" si="9"/>
        <v>40134</v>
      </c>
      <c r="I93" s="10"/>
      <c r="J93" s="10">
        <v>17695</v>
      </c>
      <c r="K93" s="10"/>
      <c r="L93" s="10">
        <v>13305</v>
      </c>
      <c r="M93" s="10">
        <v>9134</v>
      </c>
      <c r="N93" s="10"/>
      <c r="O93" s="10"/>
      <c r="P93" s="43">
        <v>7439</v>
      </c>
      <c r="Q93" s="11" t="s">
        <v>206</v>
      </c>
      <c r="R93" s="41">
        <v>7439</v>
      </c>
      <c r="S93" s="12" t="s">
        <v>163</v>
      </c>
      <c r="U93" s="16">
        <v>7439</v>
      </c>
      <c r="V93" s="16">
        <v>0</v>
      </c>
      <c r="W93" s="16">
        <v>0</v>
      </c>
      <c r="X93" s="16">
        <v>15000</v>
      </c>
      <c r="Y93" s="16">
        <v>17695</v>
      </c>
      <c r="Z93" s="16">
        <v>0</v>
      </c>
      <c r="AA93" s="16"/>
    </row>
    <row r="94" spans="1:27" x14ac:dyDescent="0.25">
      <c r="A94" s="13"/>
      <c r="B94" s="30"/>
      <c r="C94" s="5"/>
      <c r="D94" s="5">
        <f>SUM(D4:D93)</f>
        <v>20094691</v>
      </c>
      <c r="E94" s="5">
        <f>SUM(E4:E93)</f>
        <v>1232376</v>
      </c>
      <c r="F94" s="5">
        <f>SUM(F4:F93)</f>
        <v>57500</v>
      </c>
      <c r="G94" s="5">
        <f>SUM(G4:G93)</f>
        <v>260349</v>
      </c>
      <c r="H94" s="5">
        <f>SUM(H4:H93)</f>
        <v>21644916</v>
      </c>
      <c r="I94" s="3"/>
      <c r="J94" s="5">
        <f t="shared" ref="J94:O94" si="10">SUM(J4:J93)</f>
        <v>2996306</v>
      </c>
      <c r="K94" s="5">
        <f t="shared" si="10"/>
        <v>126982</v>
      </c>
      <c r="L94" s="5">
        <f t="shared" si="10"/>
        <v>2502206</v>
      </c>
      <c r="M94" s="5">
        <f t="shared" si="10"/>
        <v>460950</v>
      </c>
      <c r="N94" s="5">
        <f t="shared" si="10"/>
        <v>14612351</v>
      </c>
      <c r="O94" s="5">
        <f t="shared" si="10"/>
        <v>1301504</v>
      </c>
      <c r="P94" s="48"/>
      <c r="Q94" s="11"/>
      <c r="R94" s="42">
        <f>SUM(R4:R93)</f>
        <v>19248691</v>
      </c>
      <c r="U94" s="31">
        <f t="shared" ref="U94:Z94" si="11">SUM(U4:U93)</f>
        <v>16766539</v>
      </c>
      <c r="V94" s="32">
        <f t="shared" si="11"/>
        <v>0</v>
      </c>
      <c r="W94" s="32">
        <f t="shared" si="11"/>
        <v>1088057</v>
      </c>
      <c r="X94" s="32">
        <f t="shared" si="11"/>
        <v>894415</v>
      </c>
      <c r="Y94" s="32">
        <f t="shared" si="11"/>
        <v>120064</v>
      </c>
      <c r="Z94" s="32">
        <f t="shared" si="11"/>
        <v>55556</v>
      </c>
      <c r="AA94" s="32"/>
    </row>
    <row r="95" spans="1:27" x14ac:dyDescent="0.25">
      <c r="A95" s="26"/>
      <c r="B95" s="26"/>
      <c r="C95" s="8"/>
      <c r="D95" s="8"/>
      <c r="E95" s="8"/>
      <c r="F95" s="8"/>
      <c r="G95" s="8"/>
      <c r="H95" s="8"/>
      <c r="I95" s="8"/>
      <c r="J95" s="7"/>
      <c r="K95" s="6"/>
      <c r="L95" s="7"/>
      <c r="M95" s="6"/>
      <c r="Q95" s="51" t="s">
        <v>212</v>
      </c>
      <c r="R95" s="52">
        <v>17162428</v>
      </c>
    </row>
    <row r="96" spans="1:27" x14ac:dyDescent="0.25">
      <c r="A96" s="26"/>
      <c r="B96" s="26"/>
      <c r="C96" s="8"/>
      <c r="D96" s="8"/>
      <c r="E96" s="8"/>
      <c r="F96" s="8"/>
      <c r="G96" s="8"/>
      <c r="H96" s="8"/>
      <c r="I96" s="8"/>
      <c r="J96" s="7"/>
      <c r="K96" s="6"/>
      <c r="L96" s="7"/>
      <c r="M96" s="6"/>
      <c r="Q96" s="33"/>
      <c r="R96" s="24"/>
    </row>
    <row r="97" spans="1:18" x14ac:dyDescent="0.25">
      <c r="A97" s="26"/>
      <c r="B97" s="26"/>
      <c r="C97" s="8"/>
      <c r="D97" s="8"/>
      <c r="E97" s="8"/>
      <c r="F97" s="8"/>
      <c r="G97" s="8"/>
      <c r="H97" s="8"/>
      <c r="I97" s="8"/>
      <c r="J97" s="7"/>
      <c r="K97" s="6"/>
      <c r="L97" s="7"/>
      <c r="M97" s="6"/>
      <c r="Q97" s="33"/>
      <c r="R97" s="50"/>
    </row>
    <row r="98" spans="1:18" x14ac:dyDescent="0.25">
      <c r="A98" s="26"/>
      <c r="B98" s="26"/>
      <c r="C98" s="8"/>
      <c r="D98" s="8"/>
      <c r="E98" s="8"/>
      <c r="F98" s="8"/>
      <c r="G98" s="8"/>
      <c r="H98" s="8"/>
      <c r="I98" s="8"/>
      <c r="J98" s="7"/>
      <c r="K98" s="6"/>
      <c r="L98" s="7"/>
      <c r="M98" s="6"/>
      <c r="Q98" s="33"/>
      <c r="R98" s="24"/>
    </row>
    <row r="99" spans="1:18" x14ac:dyDescent="0.25">
      <c r="A99" s="26"/>
      <c r="B99" s="26"/>
      <c r="C99" s="8"/>
      <c r="D99" s="8"/>
      <c r="E99" s="8"/>
      <c r="F99" s="8"/>
      <c r="G99" s="8"/>
      <c r="H99" s="8"/>
      <c r="I99" s="8"/>
      <c r="J99" s="7"/>
      <c r="K99" s="6"/>
      <c r="L99" s="7"/>
      <c r="M99" s="6"/>
      <c r="Q99" s="33"/>
      <c r="R99" s="24"/>
    </row>
    <row r="100" spans="1:18" x14ac:dyDescent="0.25">
      <c r="A100" s="26"/>
      <c r="B100" s="26"/>
      <c r="C100" s="8"/>
      <c r="D100" s="8"/>
      <c r="E100" s="8"/>
      <c r="F100" s="8"/>
      <c r="G100" s="8"/>
      <c r="H100" s="8"/>
      <c r="I100" s="8"/>
      <c r="J100" s="7"/>
      <c r="K100" s="6"/>
      <c r="L100" s="7"/>
      <c r="M100" s="6"/>
      <c r="Q100" s="33"/>
      <c r="R100" s="24"/>
    </row>
    <row r="101" spans="1:18" x14ac:dyDescent="0.25">
      <c r="A101" s="26"/>
      <c r="B101" s="26"/>
      <c r="C101" s="8"/>
      <c r="D101" s="8"/>
      <c r="E101" s="8"/>
      <c r="F101" s="8"/>
      <c r="G101" s="8"/>
      <c r="H101" s="8"/>
      <c r="I101" s="8"/>
      <c r="J101" s="7"/>
      <c r="K101" s="6"/>
      <c r="L101" s="7"/>
      <c r="M101" s="6"/>
      <c r="Q101" s="33"/>
      <c r="R101" s="24"/>
    </row>
    <row r="102" spans="1:18" x14ac:dyDescent="0.25">
      <c r="A102" s="27"/>
      <c r="B102" s="27"/>
      <c r="C102" s="9"/>
      <c r="D102" s="9"/>
      <c r="E102" s="9"/>
      <c r="F102" s="9"/>
      <c r="G102" s="9"/>
      <c r="H102" s="9"/>
      <c r="I102" s="9"/>
      <c r="J102" s="7"/>
      <c r="K102" s="6"/>
      <c r="L102" s="7"/>
      <c r="M102" s="6"/>
      <c r="Q102" s="33"/>
      <c r="R102" s="24"/>
    </row>
    <row r="103" spans="1:18" x14ac:dyDescent="0.25">
      <c r="A103" s="28"/>
      <c r="B103" s="28"/>
      <c r="C103" s="6"/>
      <c r="D103" s="6"/>
      <c r="E103" s="6"/>
      <c r="F103" s="6"/>
      <c r="G103" s="6"/>
      <c r="H103" s="6"/>
      <c r="I103" s="6"/>
      <c r="J103" s="7"/>
      <c r="K103" s="6"/>
      <c r="L103" s="7"/>
      <c r="M103" s="6"/>
      <c r="Q103" s="33"/>
      <c r="R103" s="24"/>
    </row>
    <row r="104" spans="1:18" x14ac:dyDescent="0.25">
      <c r="A104" s="28"/>
      <c r="B104" s="28"/>
      <c r="C104" s="6"/>
      <c r="D104" s="6"/>
      <c r="E104" s="6"/>
      <c r="F104" s="6"/>
      <c r="G104" s="6"/>
      <c r="H104" s="6"/>
      <c r="I104" s="6"/>
      <c r="J104" s="7"/>
      <c r="K104" s="6"/>
      <c r="L104" s="7"/>
      <c r="M104" s="6"/>
      <c r="Q104" s="33"/>
      <c r="R104" s="24"/>
    </row>
    <row r="105" spans="1:18" x14ac:dyDescent="0.25">
      <c r="A105" s="28"/>
      <c r="B105" s="28"/>
      <c r="C105" s="6"/>
      <c r="D105" s="6"/>
      <c r="E105" s="6"/>
      <c r="F105" s="6"/>
      <c r="G105" s="6"/>
      <c r="H105" s="6"/>
      <c r="I105" s="6"/>
      <c r="J105" s="7"/>
      <c r="K105" s="6"/>
      <c r="L105" s="7"/>
      <c r="M105" s="6"/>
      <c r="Q105" s="33"/>
      <c r="R105" s="24"/>
    </row>
    <row r="106" spans="1:18" x14ac:dyDescent="0.25">
      <c r="A106" s="28"/>
      <c r="B106" s="28"/>
      <c r="C106" s="6"/>
      <c r="D106" s="6"/>
      <c r="E106" s="6"/>
      <c r="F106" s="6"/>
      <c r="G106" s="6"/>
      <c r="H106" s="6"/>
      <c r="I106" s="6"/>
      <c r="J106" s="7"/>
      <c r="K106" s="6"/>
      <c r="L106" s="7"/>
      <c r="M106" s="6"/>
      <c r="Q106" s="33"/>
      <c r="R106" s="24"/>
    </row>
  </sheetData>
  <autoFilter ref="A3:AB94">
    <filterColumn colId="20">
      <filters>
        <filter val="1 070 603 Ft"/>
        <filter val="1 530 Ft"/>
        <filter val="10 242 Ft"/>
        <filter val="100 Ft"/>
        <filter val="12 848 Ft"/>
        <filter val="121 Ft"/>
        <filter val="13 740 Ft"/>
        <filter val="134 736 Ft"/>
        <filter val="14 099 Ft"/>
        <filter val="14 809 Ft"/>
        <filter val="15 900 Ft"/>
        <filter val="151 440 Ft"/>
        <filter val="151 Ft"/>
        <filter val="16 875 698 Ft"/>
        <filter val="17 000 Ft"/>
        <filter val="17 887 Ft"/>
        <filter val="19 514 Ft"/>
        <filter val="19 715 Ft"/>
        <filter val="198 539 Ft"/>
        <filter val="2 091 Ft"/>
        <filter val="2 151 Ft"/>
        <filter val="2 405 356 Ft"/>
        <filter val="2 560 Ft"/>
        <filter val="2 930 Ft"/>
        <filter val="20 314 Ft"/>
        <filter val="216 056 Ft"/>
        <filter val="27 054 Ft"/>
        <filter val="285 122 Ft"/>
        <filter val="3 272 Ft"/>
        <filter val="3 489 Ft"/>
        <filter val="3 754 Ft"/>
        <filter val="31 877 Ft"/>
        <filter val="316 308 Ft"/>
        <filter val="326 528 Ft"/>
        <filter val="35 818 Ft"/>
        <filter val="36 158 Ft"/>
        <filter val="38 000 Ft"/>
        <filter val="39 089 Ft"/>
        <filter val="40 073 Ft"/>
        <filter val="407 759 Ft"/>
        <filter val="414 099 Ft"/>
        <filter val="434 440 Ft"/>
        <filter val="451 440 Ft"/>
        <filter val="5 000 Ft"/>
        <filter val="5 001 Ft"/>
        <filter val="5 014 892 Ft"/>
        <filter val="5 091 Ft"/>
        <filter val="50 044 Ft"/>
        <filter val="51 440 Ft"/>
        <filter val="536 301 Ft"/>
        <filter val="560 Ft"/>
        <filter val="6 121 Ft"/>
        <filter val="600 257 Ft"/>
        <filter val="62 522 Ft"/>
        <filter val="630 598 Ft"/>
        <filter val="65 000 Ft"/>
        <filter val="65 459 Ft"/>
        <filter val="65 649 Ft"/>
        <filter val="68 000 Ft"/>
        <filter val="68 966 Ft"/>
        <filter val="7 151 Ft"/>
        <filter val="7 439 Ft"/>
        <filter val="73 167 Ft"/>
        <filter val="77 572 Ft"/>
        <filter val="90 Ft"/>
      </filters>
    </filterColumn>
  </autoFilter>
  <mergeCells count="1">
    <mergeCell ref="A1:Q2"/>
  </mergeCells>
  <hyperlinks>
    <hyperlink ref="A5" r:id="rId1"/>
    <hyperlink ref="A6" r:id="rId2"/>
    <hyperlink ref="A7" r:id="rId3"/>
    <hyperlink ref="A9" r:id="rId4"/>
    <hyperlink ref="A11" r:id="rId5"/>
    <hyperlink ref="A12" r:id="rId6"/>
    <hyperlink ref="A13" r:id="rId7"/>
    <hyperlink ref="A14" r:id="rId8"/>
    <hyperlink ref="A15" r:id="rId9"/>
    <hyperlink ref="A16" r:id="rId10"/>
    <hyperlink ref="A17" r:id="rId11"/>
    <hyperlink ref="A19" r:id="rId12"/>
    <hyperlink ref="A20" r:id="rId13"/>
    <hyperlink ref="A21" r:id="rId14"/>
    <hyperlink ref="A22" r:id="rId15"/>
    <hyperlink ref="A23" r:id="rId16"/>
    <hyperlink ref="A24" r:id="rId17"/>
    <hyperlink ref="A25" r:id="rId18"/>
    <hyperlink ref="A26" r:id="rId19"/>
    <hyperlink ref="A27" r:id="rId20"/>
    <hyperlink ref="A28" r:id="rId21"/>
    <hyperlink ref="A29" r:id="rId22"/>
    <hyperlink ref="A30" r:id="rId23"/>
    <hyperlink ref="A31" r:id="rId24"/>
    <hyperlink ref="A32" r:id="rId25"/>
    <hyperlink ref="A35" r:id="rId26"/>
    <hyperlink ref="A36" r:id="rId27"/>
    <hyperlink ref="A37" r:id="rId28"/>
    <hyperlink ref="A38" r:id="rId29"/>
    <hyperlink ref="A39" r:id="rId30"/>
    <hyperlink ref="A40" r:id="rId31"/>
    <hyperlink ref="A41" r:id="rId32"/>
    <hyperlink ref="A43" r:id="rId33"/>
    <hyperlink ref="A45" r:id="rId34"/>
    <hyperlink ref="A48" r:id="rId35"/>
    <hyperlink ref="A50" r:id="rId36"/>
    <hyperlink ref="A52" r:id="rId37"/>
    <hyperlink ref="A53" r:id="rId38"/>
    <hyperlink ref="A54" r:id="rId39"/>
    <hyperlink ref="A55" r:id="rId40"/>
    <hyperlink ref="A56" r:id="rId41"/>
    <hyperlink ref="A57" r:id="rId42"/>
    <hyperlink ref="A58" r:id="rId43"/>
    <hyperlink ref="A62" r:id="rId44"/>
    <hyperlink ref="A63" r:id="rId45"/>
    <hyperlink ref="A65" r:id="rId46"/>
    <hyperlink ref="A66" r:id="rId47"/>
    <hyperlink ref="A67" r:id="rId48"/>
    <hyperlink ref="A68" r:id="rId49"/>
    <hyperlink ref="A70" r:id="rId50"/>
    <hyperlink ref="A71" r:id="rId51"/>
    <hyperlink ref="A72" r:id="rId52"/>
    <hyperlink ref="A73" r:id="rId53"/>
    <hyperlink ref="A74" r:id="rId54"/>
    <hyperlink ref="A75" r:id="rId55"/>
    <hyperlink ref="A76" r:id="rId56"/>
    <hyperlink ref="A77" r:id="rId57"/>
    <hyperlink ref="A79" r:id="rId58"/>
    <hyperlink ref="A80" r:id="rId59"/>
    <hyperlink ref="A81" r:id="rId60"/>
    <hyperlink ref="A83" r:id="rId61"/>
    <hyperlink ref="A84" r:id="rId62"/>
    <hyperlink ref="A85" r:id="rId63"/>
    <hyperlink ref="A86" r:id="rId64"/>
    <hyperlink ref="A87" r:id="rId65"/>
    <hyperlink ref="A88" r:id="rId66"/>
    <hyperlink ref="A89" r:id="rId67"/>
    <hyperlink ref="A90" r:id="rId68"/>
    <hyperlink ref="A91" r:id="rId69"/>
    <hyperlink ref="A92" r:id="rId70"/>
    <hyperlink ref="A93" r:id="rId71"/>
    <hyperlink ref="A10" r:id="rId72"/>
    <hyperlink ref="A8" r:id="rId73"/>
    <hyperlink ref="A4" r:id="rId74"/>
    <hyperlink ref="A18" r:id="rId75"/>
    <hyperlink ref="A33" r:id="rId76"/>
    <hyperlink ref="A34" r:id="rId77"/>
    <hyperlink ref="A42" r:id="rId78"/>
    <hyperlink ref="A44" r:id="rId79"/>
    <hyperlink ref="A46" r:id="rId80"/>
    <hyperlink ref="A47" r:id="rId81"/>
    <hyperlink ref="A49" r:id="rId82"/>
    <hyperlink ref="A51" r:id="rId83"/>
    <hyperlink ref="A59" r:id="rId84"/>
    <hyperlink ref="A60" r:id="rId85"/>
    <hyperlink ref="A61" r:id="rId86"/>
    <hyperlink ref="A64" r:id="rId87"/>
    <hyperlink ref="A69" r:id="rId88"/>
    <hyperlink ref="A78" r:id="rId89"/>
    <hyperlink ref="A82" r:id="rId90"/>
  </hyperlinks>
  <printOptions horizontalCentered="1"/>
  <pageMargins left="0.70866141732283472" right="0" top="0.74803149606299213" bottom="0.74803149606299213" header="0.51181102362204722" footer="0.51181102362204722"/>
  <pageSetup paperSize="9" scale="74" firstPageNumber="0" orientation="portrait" r:id="rId9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Összesítő</vt:lpstr>
      <vt:lpstr>Összesítő!Nyomtatási_terület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Felhasználó</cp:lastModifiedBy>
  <cp:revision>0</cp:revision>
  <cp:lastPrinted>2024-10-24T07:18:16Z</cp:lastPrinted>
  <dcterms:created xsi:type="dcterms:W3CDTF">2014-04-01T06:20:42Z</dcterms:created>
  <dcterms:modified xsi:type="dcterms:W3CDTF">2024-10-24T07:18:17Z</dcterms:modified>
  <dc:language>hu-HU</dc:language>
</cp:coreProperties>
</file>