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használó\Desktop\Jegyzőkönyv\2023\KT\2023.09.26\Előterik és meghívó\"/>
    </mc:Choice>
  </mc:AlternateContent>
  <bookViews>
    <workbookView xWindow="0" yWindow="0" windowWidth="28800" windowHeight="12435"/>
  </bookViews>
  <sheets>
    <sheet name="X_1Martonvásár agglomeráci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Forrás" localSheetId="0">[7]Munka1!$J$12:$J$17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[8]Munka2!$A$6:$A$107</definedName>
    <definedName name="vkr_k">[3]Munka2!$A$4:$A$78</definedName>
    <definedName name="Vkr_Ö">[5]Munka2!$A$4:$A$78</definedName>
    <definedName name="vkr_ví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3" i="1" l="1"/>
  <c r="C102" i="1"/>
  <c r="B102" i="1"/>
  <c r="C18" i="1"/>
  <c r="B101" i="1" s="1"/>
  <c r="C17" i="1"/>
  <c r="C20" i="1" l="1"/>
  <c r="C101" i="1"/>
</calcChain>
</file>

<file path=xl/sharedStrings.xml><?xml version="1.0" encoding="utf-8"?>
<sst xmlns="http://schemas.openxmlformats.org/spreadsheetml/2006/main" count="611" uniqueCount="163">
  <si>
    <t>Gördülő fejlesztési terv a 2024 - 2038 időszakra</t>
  </si>
  <si>
    <t>FELÚJÍTÁSOK ÉS PÓTLÁSOK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</si>
  <si>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</si>
  <si>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</si>
  <si>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</si>
  <si>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</si>
  <si>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</si>
  <si>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</si>
  <si>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</si>
  <si>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>Közműves szennyvízelvezetés és -tisztítás</t>
  </si>
  <si>
    <t xml:space="preserve">Üzemeltetés formája: </t>
  </si>
  <si>
    <t>Bérüzemeltetés</t>
  </si>
  <si>
    <t>Víziközmű-rendszer kódja, megnevezése: **</t>
  </si>
  <si>
    <t>21-04659-1-004-01-14</t>
  </si>
  <si>
    <t xml:space="preserve">X/1. Martonvásár és agglomerációja szennyvízelvezető és tisztító rendszer  </t>
  </si>
  <si>
    <t>Tervezett éves forrás 2024 év:</t>
  </si>
  <si>
    <t>eFt</t>
  </si>
  <si>
    <t xml:space="preserve">Bérleti díj: Ráckeresztúr + Martonvásár  + Tordas + Gyúró =                      </t>
  </si>
  <si>
    <t>Tervezett költség 2024 év:</t>
  </si>
  <si>
    <t>2023 évi felújítás:</t>
  </si>
  <si>
    <t>2024 évi beruházás:</t>
  </si>
  <si>
    <t>Tartalék, hiány (nettó):</t>
  </si>
  <si>
    <t>Előző évi GFT alapján:</t>
  </si>
  <si>
    <t>Martonvásár:33790eFt                                    Ráckeresztúr:3862eFt                                         Gyúró:0 Ft</t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</si>
  <si>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</si>
  <si>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</si>
  <si>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</si>
  <si>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</si>
  <si>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</si>
  <si>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</si>
  <si>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</si>
  <si>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</si>
  <si>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</si>
  <si>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</si>
  <si>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</si>
  <si>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</si>
  <si>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</si>
  <si>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</si>
  <si>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</si>
  <si>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A rendkívüli helyzetből adódó azonnali feladatok elvégzésére a teljes tervezett forrás 10%-a:</t>
  </si>
  <si>
    <t>Martonvásár Város Önkormányzata*</t>
  </si>
  <si>
    <t>Bérleti díj</t>
  </si>
  <si>
    <t>2024.</t>
  </si>
  <si>
    <t>x</t>
  </si>
  <si>
    <t xml:space="preserve">SZENNYVÍZTELEP </t>
  </si>
  <si>
    <t>Szennyvíztelep kezelő épületben fűtés kialakítása</t>
  </si>
  <si>
    <t>2024. január</t>
  </si>
  <si>
    <t>2024. december</t>
  </si>
  <si>
    <t>2.</t>
  </si>
  <si>
    <t>Települések bejelzésének  megvalósítása (tükrözéssel)</t>
  </si>
  <si>
    <t>2025.</t>
  </si>
  <si>
    <t>3.</t>
  </si>
  <si>
    <t>Kommunikációk felújítása a szennyvíztelep és a régi rendszerű szennyvízátemelők  között (Az ár pontosítása a tárgyévi felmérések, árajánlatok alapján!)</t>
  </si>
  <si>
    <t>nem</t>
  </si>
  <si>
    <t>4.</t>
  </si>
  <si>
    <t>Szennyvíztisztító telep gép, berendezéseinek felújítása (légfúvó)  2db</t>
  </si>
  <si>
    <t>2026.</t>
  </si>
  <si>
    <t>5.</t>
  </si>
  <si>
    <t>Szennyvíztisztító telep gép, berendezéseinek felújítása (szivattyú, keverő, egyéb)  9db</t>
  </si>
  <si>
    <t>2029.</t>
  </si>
  <si>
    <t>2038.</t>
  </si>
  <si>
    <t>6.</t>
  </si>
  <si>
    <t>Szennyvíztisztító telep gép, berendezéseinek felújítása (rács)  1db</t>
  </si>
  <si>
    <t>7.</t>
  </si>
  <si>
    <t>Szennyvíztisztító telep gép, berendezéseinek pótlása, centrifuga helyett prés  1db</t>
  </si>
  <si>
    <t>8.</t>
  </si>
  <si>
    <t>Szennyvíztisztító telep irányítástechnikájának, energiaellátásának felújítása  2db</t>
  </si>
  <si>
    <t xml:space="preserve">2030. </t>
  </si>
  <si>
    <t>2031.</t>
  </si>
  <si>
    <t xml:space="preserve">RÁCKERESZTÚR </t>
  </si>
  <si>
    <t>Ráckeresztúr R5 átemelőbe Flygt szivattyúk nagyobb teljesítményűre cserélése 2db (Flygt 3057-ről Flygt 3085-re) Iskola építés miatt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</si>
  <si>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R1 átemelő 1db frekvencia váltó 13,5kW (mind a négy település)</t>
    </r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</si>
  <si>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R3 átemelő 2db Flygt 3069 2,4kW 1200eFt/db (csak Ráckeresztúr)</t>
    </r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</si>
  <si>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R3 átemelő villamos teljesítmény bővítés (csak Ráckeresztúr)</t>
    </r>
  </si>
  <si>
    <t>R4 átemelő villamos teljesítmény bővítés (csak Ráckeresztúr)</t>
  </si>
  <si>
    <t>Adott településen 2db szennyvízátemelő teljes vill. Felújítása, korszerűsítése 6000e Ft/db</t>
  </si>
  <si>
    <t>2027.</t>
  </si>
  <si>
    <t>Szennyvízátemelők gép, berendezéseinek felújítása                                  6db                                                                  Ráckeresztúr szennyvízhálózat</t>
  </si>
  <si>
    <t>2028.</t>
  </si>
  <si>
    <t>Szennyvízátemelők épület, építményeinek felújítása                                            16db                                                                      Ráckeresztúr szennyvízhálózat</t>
  </si>
  <si>
    <t>9.</t>
  </si>
  <si>
    <t>Szennyvízátemelők gép, berendezéseinek pótlása                                        16db                                              Ráckeresztúr szennyvízhálózat</t>
  </si>
  <si>
    <t xml:space="preserve">MARTONVÁSÁR </t>
  </si>
  <si>
    <t>2024.január</t>
  </si>
  <si>
    <t>2024.december</t>
  </si>
  <si>
    <t>Házi szennyvízátemelők gép, berendezéseinek pótlása  10db                                             Flygt DXM 35-5                                                                         220eFt/db  Martonvásár szennyvízhálózat</t>
  </si>
  <si>
    <t>M1 átemelő 2db Flygt 3202 37kW szivattyú 16 000eFT/db (Tordas, Gyúró, Martonv.)</t>
  </si>
  <si>
    <t>M1 átemelő 2db frekvencia váltó 37kW 11 000eFT/db (Tordas, Gyúró, Martonv.)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</si>
  <si>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Calibri"/>
        <family val="2"/>
        <charset val="238"/>
      </rPr>
      <t>M1 átemelő vezérlő szekrény csere (Tordas, Gyúró, Martonv.)</t>
    </r>
  </si>
  <si>
    <t>Adott településen 1db szennyvízátemelő teljes vill. Felújítása, korszerűsítése 6000e Ft/db</t>
  </si>
  <si>
    <t>10.</t>
  </si>
  <si>
    <t>Kényszeráramoltatású szennyvízvezeték szerelvényeinek felújítása                              5db  150eFt/db                                           Martonvásár szennyvízhálózat</t>
  </si>
  <si>
    <t>11.</t>
  </si>
  <si>
    <t>Szennyvízátemelők gép, berendezéseinek pótlása                               3db   1000eFt/db                                                    Martonvásár szennyvízhálózat</t>
  </si>
  <si>
    <t>12.</t>
  </si>
  <si>
    <t>Házi szennyvízátemelők gép, berendezéseinek felújítása                          29db  50eFt/db                                                  Martonvásár szennyvízhálózat</t>
  </si>
  <si>
    <t>13.</t>
  </si>
  <si>
    <t>Házi szennyvízátemelők gép, berendezéseinek pótlása                    19db  220eFt/db                                                 Martonvásár szennyvízhálózat</t>
  </si>
  <si>
    <t>14.</t>
  </si>
  <si>
    <t>Gravitációs szennyvízcsatorna fedlapjainak pótlása                           10db  250eFt/db                                                Martonvásár szennyvízhálózat</t>
  </si>
  <si>
    <t>15.</t>
  </si>
  <si>
    <t>Kényszeráramoltatású szennyvízvezeték szerelvényeinek pótlása                         5db  300eFt/db                                                   Martonvásár szennyvízhálózat</t>
  </si>
  <si>
    <t>16.</t>
  </si>
  <si>
    <t>Szennyvízátemelők  építményeinek felújítása                              10db                                          Martonvásár szennyvízhálózat</t>
  </si>
  <si>
    <t>17.</t>
  </si>
  <si>
    <t>Szennyvízátemelők gép, berendezéseinek felújítása                        10db                                          Martonvásár szennyvízhálózat</t>
  </si>
  <si>
    <t>18.</t>
  </si>
  <si>
    <t>Házi szennyvízátemelők műtárgy felújítása                                                        34db   30eFt/db                                                    Martonvásár szennyvízhálózat</t>
  </si>
  <si>
    <t xml:space="preserve">TORDAS </t>
  </si>
  <si>
    <t>Házi szennyvízátemelők gép, berendezéseinek pótlása                               Flygt DXM 35-5  5db                                                                   220eFt/db  Tordas szennyvízhálózat</t>
  </si>
  <si>
    <t>T1 átemelő 1db Flygt 3201 szivattyú (Tordas, Gyúró)</t>
  </si>
  <si>
    <t xml:space="preserve"> T1 átemelő 1db frekvencia váltó 37kW</t>
  </si>
  <si>
    <t>Házi szennyvízátemelők műtárgy felújítása                                        10db  30eFt/db                                                          Tordas szennyvízhálózat</t>
  </si>
  <si>
    <t>Házi szennyvízátemelők gép, berendezéseinek felújítása                                             10db  50eFt/db                                                             Tordas szennyvízhálózat</t>
  </si>
  <si>
    <t>Kényszeráramoltatású szennyvízvezeték szerelvényeinek felújítása                                 5db                                                                     Tordas szennyvízhálózat</t>
  </si>
  <si>
    <t>Szennyvízátemelők  építményeinek felújítása                                6db                                                    Tordas szennyvízhálózat</t>
  </si>
  <si>
    <t>Házi szennyvízátemelők műtárgy felújítása                                               31db  30eFt/db                                                      Tordas szennyvízhálózat</t>
  </si>
  <si>
    <t>2034.</t>
  </si>
  <si>
    <t>Házi szennyvízátemelők gép, berendezéseinek felújítása  31db  50eFt/db                                                      Tordas szennyvízhálózat</t>
  </si>
  <si>
    <t>Házi szennyvízátemelők gép, berendezéseinek pótlása  36db  220eFt/db                                                                      Tordas szennyvízhálózat</t>
  </si>
  <si>
    <t>2035.</t>
  </si>
  <si>
    <t>Gravitációs szennyvízcsatorna fedlapjainak pótlása                            5db                                                  Tordas szennyvízhálózat</t>
  </si>
  <si>
    <t>2030.</t>
  </si>
  <si>
    <t>Kényszeráramoltatású szennyvízvezeték szerelvényeinek pótlása                      5db                                              Tordas szennyvízhálózat</t>
  </si>
  <si>
    <t>Szennyvízátemelők gép, berendezéseinek felújítása                          6db                                                    Tordas szennyvízhálózat</t>
  </si>
  <si>
    <t>Szennyvízátemelők  irányítástechnikájának, energiaellátásának felújítása                               6db                                                                                                 Tordas szennyvízhálózat</t>
  </si>
  <si>
    <t>2032.</t>
  </si>
  <si>
    <t>Házi szennyvízátemelők  irányítástechnikájának, energiaellátásának felújítása  41db                                                  Tordas szennyvízhálózat</t>
  </si>
  <si>
    <t>Gravitációs szennyvízcsatorna gerincvezetékeinek felújítása  0fm                                                            Tordas szennyvízhálózat</t>
  </si>
  <si>
    <t>Tartalékolás</t>
  </si>
  <si>
    <t>Gravitációs szennyvízcsatorna bekötővezetékeinek felújítása  0db                                                           Tordas szennyvízhálózat</t>
  </si>
  <si>
    <t>19.</t>
  </si>
  <si>
    <t>Kényszeráramoltatású szennyvízvezeték gerincvezetékeinek felújítása  0fm                                                              Tordas szennyvízhálózat</t>
  </si>
  <si>
    <t>20.</t>
  </si>
  <si>
    <t>Szennyvízátemelők gép, berendezéseinek pótlása                                           3db          Tordas szennyvízhálózat</t>
  </si>
  <si>
    <t xml:space="preserve">GYÚRÓ </t>
  </si>
  <si>
    <t>Házi szennyvízátemelők gép, berendezéseinek pótlása                               Flygt DXM 35-5                                                                                  5db   220eFt/db    Gyúró szennyvízhálózat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</si>
  <si>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Calibri"/>
        <family val="2"/>
        <charset val="238"/>
      </rPr>
      <t>Gy 1 átemelő 1db  Flygt 6020 Concertor szivattyú (csak Gyúró)</t>
    </r>
  </si>
  <si>
    <t xml:space="preserve"> Gy1 átemelő Szivattyú vezérlés csere</t>
  </si>
  <si>
    <t>Gravitációs szennyvízcsatorna beton műtárgyainak felújítása  3db  600eFt/db                               Gyúró szennyvízhálózat</t>
  </si>
  <si>
    <t>Házi szennyvízátemelők gép, berendezéseinek pótlása                                 5db   220eFt/db                                               Gyúró szennyvízhálózat</t>
  </si>
  <si>
    <t>Kényszeráramoltatású szennyvízvezeték szerelvényeinek felújítása                                  5db                                                                                 Gyúró szennyvízhálózat</t>
  </si>
  <si>
    <t>Házi szennyvízátemelők műtárgy felújítása                                                       15db                                                                             Gyúró szennyvízhálózat</t>
  </si>
  <si>
    <t>Házi szennyvízátemelők gép, berendezéseinek felújítása                                        15db                                                                    Gyúró szennyvízhálózat</t>
  </si>
  <si>
    <t>Gravitációs szennyvízcsatorna fedlapjainak pótlása                               3db                                                 Gyúró szennyvízhálózat</t>
  </si>
  <si>
    <t>Kényszeráramoltatású szennyvízvezeték szerelvényeinek pótlása                                                  5db                                                                           Gyúró szennyvízhálózat</t>
  </si>
  <si>
    <t>Szennyvízátemelők épület, építményeinek felújítása                                     4db                                                                            Gyúró szennyvízhálózat</t>
  </si>
  <si>
    <t>Szennyvízátemelők gép, berendezéseinek felújítása                                        4db                                                          Gyúró szennyvízhálózat</t>
  </si>
  <si>
    <t>Szennyvízátemelők  irányítástechnikájának, energiaellátásának felújítása                                 4db                                                                                   Gyúró szennyvízhálózat</t>
  </si>
  <si>
    <t>2033.</t>
  </si>
  <si>
    <t>Házi szennyvízátemelők  irányítástechnikájának, energiaellátásának felújítása  15db                                                                                      Gyúró szennyvízhálózat</t>
  </si>
  <si>
    <t>Szennyvízátemelők gép, berendezéseinek pótlása                              4db                                                          Gyúró szennyvízhálózat</t>
  </si>
  <si>
    <t>Fejlesztési ütem</t>
  </si>
  <si>
    <t>Tervezett feladatok nettó költsége a teljes ütem tekintetében (eFt) (nettó)</t>
  </si>
  <si>
    <t>Rendelkezésre álló források számszerűsített értéke a teljes ütem tekintetében (eFt) (nettó)</t>
  </si>
  <si>
    <t>I. ütem</t>
  </si>
  <si>
    <t>II. ütem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</si>
  <si>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</si>
  <si>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</si>
  <si>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</si>
  <si>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</si>
  <si>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</si>
  <si>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>Önk. Igény: Martonvásáron aknafedlapok építészeti felújítása szintreemeléssel kb. 20db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</si>
</sst>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Calibri"/>
      <family val="2"/>
      <charset val="238"/>
    </font>
    <font>
      <sz val="11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</font>
    <font>
      <b/>
      <sz val="11"/>
      <color rgb="FFFF0000"/>
      <name val="Calibri"/>
      <family val="2"/>
      <charset val="238"/>
    </font>
    <font>
      <sz val="11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8" xfId="0" applyFont="1" applyBorder="1" applyAlignment="1">
      <alignment vertical="center"/>
    </xf>
    <xf numFmtId="3" fontId="5" fillId="0" borderId="8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4" fillId="0" borderId="9" xfId="0" applyFont="1" applyBorder="1" applyAlignment="1">
      <alignment horizontal="left"/>
    </xf>
    <xf numFmtId="0" fontId="5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9" fillId="0" borderId="8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49" fontId="7" fillId="0" borderId="18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vertical="center" wrapText="1"/>
    </xf>
    <xf numFmtId="14" fontId="1" fillId="0" borderId="8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0" fontId="1" fillId="0" borderId="20" xfId="0" applyFont="1" applyBorder="1"/>
    <xf numFmtId="49" fontId="7" fillId="0" borderId="20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/>
    <xf numFmtId="49" fontId="7" fillId="0" borderId="16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/>
    <xf numFmtId="0" fontId="1" fillId="0" borderId="0" xfId="0" applyFont="1" applyAlignment="1">
      <alignment horizontal="left" vertical="center"/>
    </xf>
    <xf numFmtId="0" fontId="15" fillId="0" borderId="8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1428750</xdr:colOff>
      <xdr:row>5</xdr:row>
      <xdr:rowOff>9525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E28141C0-D43F-41C4-863B-46C2A06D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1336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1390650</xdr:colOff>
      <xdr:row>5</xdr:row>
      <xdr:rowOff>9525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xmlns="" id="{887494BC-18E8-492D-89E9-0A18A38D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095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1428750</xdr:colOff>
      <xdr:row>5</xdr:row>
      <xdr:rowOff>9525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xmlns="" id="{1FAA310F-E331-41A2-89DA-647924B36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1336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1390650</xdr:colOff>
      <xdr:row>5</xdr:row>
      <xdr:rowOff>9525</xdr:rowOff>
    </xdr:to>
    <xdr:pic>
      <xdr:nvPicPr>
        <xdr:cNvPr id="5" name="Picture 1" descr="logo">
          <a:extLst>
            <a:ext uri="{FF2B5EF4-FFF2-40B4-BE49-F238E27FC236}">
              <a16:creationId xmlns:a16="http://schemas.microsoft.com/office/drawing/2014/main" xmlns="" id="{51A3793C-E11C-4CC0-8150-12E9EE77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095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1428750</xdr:colOff>
      <xdr:row>5</xdr:row>
      <xdr:rowOff>9525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xmlns="" id="{7661866C-4C3D-43EE-BDD3-B2695738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1240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1390650</xdr:colOff>
      <xdr:row>5</xdr:row>
      <xdr:rowOff>9525</xdr:rowOff>
    </xdr:to>
    <xdr:pic>
      <xdr:nvPicPr>
        <xdr:cNvPr id="7" name="Picture 1" descr="logo">
          <a:extLst>
            <a:ext uri="{FF2B5EF4-FFF2-40B4-BE49-F238E27FC236}">
              <a16:creationId xmlns:a16="http://schemas.microsoft.com/office/drawing/2014/main" xmlns="" id="{62B8C413-46AC-48BE-9CBA-CA80303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0859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1428750</xdr:colOff>
      <xdr:row>5</xdr:row>
      <xdr:rowOff>9525</xdr:rowOff>
    </xdr:to>
    <xdr:pic>
      <xdr:nvPicPr>
        <xdr:cNvPr id="8" name="Picture 1" descr="logo">
          <a:extLst>
            <a:ext uri="{FF2B5EF4-FFF2-40B4-BE49-F238E27FC236}">
              <a16:creationId xmlns:a16="http://schemas.microsoft.com/office/drawing/2014/main" xmlns="" id="{B3155580-8784-4569-AF06-800A0881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1240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1390650</xdr:colOff>
      <xdr:row>5</xdr:row>
      <xdr:rowOff>9525</xdr:rowOff>
    </xdr:to>
    <xdr:pic>
      <xdr:nvPicPr>
        <xdr:cNvPr id="9" name="Picture 1" descr="logo">
          <a:extLst>
            <a:ext uri="{FF2B5EF4-FFF2-40B4-BE49-F238E27FC236}">
              <a16:creationId xmlns:a16="http://schemas.microsoft.com/office/drawing/2014/main" xmlns="" id="{9E3EEFA1-2265-49CD-9D3E-4C26ACB1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0859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1428750</xdr:colOff>
      <xdr:row>5</xdr:row>
      <xdr:rowOff>9525</xdr:rowOff>
    </xdr:to>
    <xdr:pic>
      <xdr:nvPicPr>
        <xdr:cNvPr id="10" name="Picture 1" descr="logo">
          <a:extLst>
            <a:ext uri="{FF2B5EF4-FFF2-40B4-BE49-F238E27FC236}">
              <a16:creationId xmlns:a16="http://schemas.microsoft.com/office/drawing/2014/main" xmlns="" id="{DF1A4597-E06F-4824-9B33-54FDCCD6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1336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1390650</xdr:colOff>
      <xdr:row>5</xdr:row>
      <xdr:rowOff>9525</xdr:rowOff>
    </xdr:to>
    <xdr:pic>
      <xdr:nvPicPr>
        <xdr:cNvPr id="11" name="Picture 1" descr="logo">
          <a:extLst>
            <a:ext uri="{FF2B5EF4-FFF2-40B4-BE49-F238E27FC236}">
              <a16:creationId xmlns:a16="http://schemas.microsoft.com/office/drawing/2014/main" xmlns="" id="{D563FF18-BCD6-4AC4-9CF8-CCC832CD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095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1428750</xdr:colOff>
      <xdr:row>5</xdr:row>
      <xdr:rowOff>9525</xdr:rowOff>
    </xdr:to>
    <xdr:pic>
      <xdr:nvPicPr>
        <xdr:cNvPr id="12" name="Picture 1" descr="logo">
          <a:extLst>
            <a:ext uri="{FF2B5EF4-FFF2-40B4-BE49-F238E27FC236}">
              <a16:creationId xmlns:a16="http://schemas.microsoft.com/office/drawing/2014/main" xmlns="" id="{ECBD4190-BEFD-4F4D-8BC0-C3BF87E1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1336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1390650</xdr:colOff>
      <xdr:row>5</xdr:row>
      <xdr:rowOff>9525</xdr:rowOff>
    </xdr:to>
    <xdr:pic>
      <xdr:nvPicPr>
        <xdr:cNvPr id="13" name="Picture 1" descr="logo">
          <a:extLst>
            <a:ext uri="{FF2B5EF4-FFF2-40B4-BE49-F238E27FC236}">
              <a16:creationId xmlns:a16="http://schemas.microsoft.com/office/drawing/2014/main" xmlns="" id="{6F9F1E73-AA44-425F-A5E8-7E9544BA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095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1428750</xdr:colOff>
      <xdr:row>5</xdr:row>
      <xdr:rowOff>9525</xdr:rowOff>
    </xdr:to>
    <xdr:pic>
      <xdr:nvPicPr>
        <xdr:cNvPr id="14" name="Picture 1" descr="logo">
          <a:extLst>
            <a:ext uri="{FF2B5EF4-FFF2-40B4-BE49-F238E27FC236}">
              <a16:creationId xmlns:a16="http://schemas.microsoft.com/office/drawing/2014/main" xmlns="" id="{E72A5ED7-0DFE-4366-8918-05E29503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1240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1390650</xdr:colOff>
      <xdr:row>5</xdr:row>
      <xdr:rowOff>9525</xdr:rowOff>
    </xdr:to>
    <xdr:pic>
      <xdr:nvPicPr>
        <xdr:cNvPr id="15" name="Picture 1" descr="logo">
          <a:extLst>
            <a:ext uri="{FF2B5EF4-FFF2-40B4-BE49-F238E27FC236}">
              <a16:creationId xmlns:a16="http://schemas.microsoft.com/office/drawing/2014/main" xmlns="" id="{6D4340BA-933A-48C3-9F83-CB9084BB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0859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1428750</xdr:colOff>
      <xdr:row>5</xdr:row>
      <xdr:rowOff>9525</xdr:rowOff>
    </xdr:to>
    <xdr:pic>
      <xdr:nvPicPr>
        <xdr:cNvPr id="16" name="Picture 1" descr="logo">
          <a:extLst>
            <a:ext uri="{FF2B5EF4-FFF2-40B4-BE49-F238E27FC236}">
              <a16:creationId xmlns:a16="http://schemas.microsoft.com/office/drawing/2014/main" xmlns="" id="{564EC367-FA50-4C04-BA17-7B460381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1240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1390650</xdr:colOff>
      <xdr:row>5</xdr:row>
      <xdr:rowOff>9525</xdr:rowOff>
    </xdr:to>
    <xdr:pic>
      <xdr:nvPicPr>
        <xdr:cNvPr id="17" name="Picture 1" descr="logo">
          <a:extLst>
            <a:ext uri="{FF2B5EF4-FFF2-40B4-BE49-F238E27FC236}">
              <a16:creationId xmlns:a16="http://schemas.microsoft.com/office/drawing/2014/main" xmlns="" id="{48B3C9A9-167E-475E-8CC6-B25E4F2C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0859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unka\MEKH\2014\GFT\v&#233;gleges%20B&#233;r&#252;zemes\I.%20&#252;tem%20Fel&#250;j&#237;t&#225;s,P&#243;tl&#225;s%20v&#233;gleg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  <sheetName val="I_29 Csákv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2">
          <cell r="J12" t="str">
            <v>Vagyonkezeléses ÉCS</v>
          </cell>
        </row>
        <row r="13">
          <cell r="J13" t="str">
            <v>Bérleti díj</v>
          </cell>
        </row>
        <row r="14">
          <cell r="J14" t="str">
            <v>Állami támogtás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  <sheetData sheetId="5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1"/>
  <sheetViews>
    <sheetView tabSelected="1" view="pageBreakPreview" topLeftCell="A94" zoomScale="60" zoomScaleNormal="75" workbookViewId="0">
      <selection activeCell="L5" sqref="L5"/>
    </sheetView>
  </sheetViews>
  <sheetFormatPr defaultColWidth="9.28515625"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10.7109375" style="1" customWidth="1"/>
    <col min="6" max="6" width="17" style="1" customWidth="1"/>
    <col min="7" max="7" width="14" style="1" customWidth="1"/>
    <col min="8" max="8" width="17" style="1" customWidth="1"/>
    <col min="9" max="10" width="17.7109375" style="1" customWidth="1"/>
    <col min="11" max="11" width="19" style="1" customWidth="1"/>
    <col min="12" max="12" width="24" style="1" customWidth="1"/>
    <col min="13" max="13" width="30.140625" style="1" customWidth="1"/>
    <col min="14" max="14" width="19.7109375" style="1" customWidth="1"/>
    <col min="15" max="15" width="27" style="1" customWidth="1"/>
    <col min="16" max="256" width="9.28515625" style="1"/>
    <col min="257" max="257" width="11.7109375" style="1" customWidth="1"/>
    <col min="258" max="258" width="55.42578125" style="1" customWidth="1"/>
    <col min="259" max="259" width="24.7109375" style="1" customWidth="1"/>
    <col min="260" max="260" width="17.42578125" style="1" bestFit="1" customWidth="1"/>
    <col min="261" max="261" width="10.7109375" style="1" customWidth="1"/>
    <col min="262" max="262" width="17" style="1" customWidth="1"/>
    <col min="263" max="263" width="14" style="1" customWidth="1"/>
    <col min="264" max="264" width="17" style="1" customWidth="1"/>
    <col min="265" max="266" width="17.7109375" style="1" customWidth="1"/>
    <col min="267" max="267" width="19" style="1" customWidth="1"/>
    <col min="268" max="268" width="24" style="1" customWidth="1"/>
    <col min="269" max="269" width="30.140625" style="1" customWidth="1"/>
    <col min="270" max="270" width="19.7109375" style="1" customWidth="1"/>
    <col min="271" max="271" width="27" style="1" customWidth="1"/>
    <col min="272" max="512" width="9.28515625" style="1"/>
    <col min="513" max="513" width="11.7109375" style="1" customWidth="1"/>
    <col min="514" max="514" width="55.42578125" style="1" customWidth="1"/>
    <col min="515" max="515" width="24.7109375" style="1" customWidth="1"/>
    <col min="516" max="516" width="17.42578125" style="1" bestFit="1" customWidth="1"/>
    <col min="517" max="517" width="10.7109375" style="1" customWidth="1"/>
    <col min="518" max="518" width="17" style="1" customWidth="1"/>
    <col min="519" max="519" width="14" style="1" customWidth="1"/>
    <col min="520" max="520" width="17" style="1" customWidth="1"/>
    <col min="521" max="522" width="17.7109375" style="1" customWidth="1"/>
    <col min="523" max="523" width="19" style="1" customWidth="1"/>
    <col min="524" max="524" width="24" style="1" customWidth="1"/>
    <col min="525" max="525" width="30.140625" style="1" customWidth="1"/>
    <col min="526" max="526" width="19.7109375" style="1" customWidth="1"/>
    <col min="527" max="527" width="27" style="1" customWidth="1"/>
    <col min="528" max="768" width="9.28515625" style="1"/>
    <col min="769" max="769" width="11.7109375" style="1" customWidth="1"/>
    <col min="770" max="770" width="55.42578125" style="1" customWidth="1"/>
    <col min="771" max="771" width="24.7109375" style="1" customWidth="1"/>
    <col min="772" max="772" width="17.42578125" style="1" bestFit="1" customWidth="1"/>
    <col min="773" max="773" width="10.7109375" style="1" customWidth="1"/>
    <col min="774" max="774" width="17" style="1" customWidth="1"/>
    <col min="775" max="775" width="14" style="1" customWidth="1"/>
    <col min="776" max="776" width="17" style="1" customWidth="1"/>
    <col min="777" max="778" width="17.7109375" style="1" customWidth="1"/>
    <col min="779" max="779" width="19" style="1" customWidth="1"/>
    <col min="780" max="780" width="24" style="1" customWidth="1"/>
    <col min="781" max="781" width="30.140625" style="1" customWidth="1"/>
    <col min="782" max="782" width="19.7109375" style="1" customWidth="1"/>
    <col min="783" max="783" width="27" style="1" customWidth="1"/>
    <col min="784" max="1024" width="9.28515625" style="1"/>
    <col min="1025" max="1025" width="11.7109375" style="1" customWidth="1"/>
    <col min="1026" max="1026" width="55.42578125" style="1" customWidth="1"/>
    <col min="1027" max="1027" width="24.7109375" style="1" customWidth="1"/>
    <col min="1028" max="1028" width="17.42578125" style="1" bestFit="1" customWidth="1"/>
    <col min="1029" max="1029" width="10.7109375" style="1" customWidth="1"/>
    <col min="1030" max="1030" width="17" style="1" customWidth="1"/>
    <col min="1031" max="1031" width="14" style="1" customWidth="1"/>
    <col min="1032" max="1032" width="17" style="1" customWidth="1"/>
    <col min="1033" max="1034" width="17.7109375" style="1" customWidth="1"/>
    <col min="1035" max="1035" width="19" style="1" customWidth="1"/>
    <col min="1036" max="1036" width="24" style="1" customWidth="1"/>
    <col min="1037" max="1037" width="30.140625" style="1" customWidth="1"/>
    <col min="1038" max="1038" width="19.7109375" style="1" customWidth="1"/>
    <col min="1039" max="1039" width="27" style="1" customWidth="1"/>
    <col min="1040" max="1280" width="9.28515625" style="1"/>
    <col min="1281" max="1281" width="11.7109375" style="1" customWidth="1"/>
    <col min="1282" max="1282" width="55.42578125" style="1" customWidth="1"/>
    <col min="1283" max="1283" width="24.7109375" style="1" customWidth="1"/>
    <col min="1284" max="1284" width="17.42578125" style="1" bestFit="1" customWidth="1"/>
    <col min="1285" max="1285" width="10.7109375" style="1" customWidth="1"/>
    <col min="1286" max="1286" width="17" style="1" customWidth="1"/>
    <col min="1287" max="1287" width="14" style="1" customWidth="1"/>
    <col min="1288" max="1288" width="17" style="1" customWidth="1"/>
    <col min="1289" max="1290" width="17.7109375" style="1" customWidth="1"/>
    <col min="1291" max="1291" width="19" style="1" customWidth="1"/>
    <col min="1292" max="1292" width="24" style="1" customWidth="1"/>
    <col min="1293" max="1293" width="30.140625" style="1" customWidth="1"/>
    <col min="1294" max="1294" width="19.7109375" style="1" customWidth="1"/>
    <col min="1295" max="1295" width="27" style="1" customWidth="1"/>
    <col min="1296" max="1536" width="9.28515625" style="1"/>
    <col min="1537" max="1537" width="11.7109375" style="1" customWidth="1"/>
    <col min="1538" max="1538" width="55.42578125" style="1" customWidth="1"/>
    <col min="1539" max="1539" width="24.7109375" style="1" customWidth="1"/>
    <col min="1540" max="1540" width="17.42578125" style="1" bestFit="1" customWidth="1"/>
    <col min="1541" max="1541" width="10.7109375" style="1" customWidth="1"/>
    <col min="1542" max="1542" width="17" style="1" customWidth="1"/>
    <col min="1543" max="1543" width="14" style="1" customWidth="1"/>
    <col min="1544" max="1544" width="17" style="1" customWidth="1"/>
    <col min="1545" max="1546" width="17.7109375" style="1" customWidth="1"/>
    <col min="1547" max="1547" width="19" style="1" customWidth="1"/>
    <col min="1548" max="1548" width="24" style="1" customWidth="1"/>
    <col min="1549" max="1549" width="30.140625" style="1" customWidth="1"/>
    <col min="1550" max="1550" width="19.7109375" style="1" customWidth="1"/>
    <col min="1551" max="1551" width="27" style="1" customWidth="1"/>
    <col min="1552" max="1792" width="9.28515625" style="1"/>
    <col min="1793" max="1793" width="11.7109375" style="1" customWidth="1"/>
    <col min="1794" max="1794" width="55.42578125" style="1" customWidth="1"/>
    <col min="1795" max="1795" width="24.7109375" style="1" customWidth="1"/>
    <col min="1796" max="1796" width="17.42578125" style="1" bestFit="1" customWidth="1"/>
    <col min="1797" max="1797" width="10.7109375" style="1" customWidth="1"/>
    <col min="1798" max="1798" width="17" style="1" customWidth="1"/>
    <col min="1799" max="1799" width="14" style="1" customWidth="1"/>
    <col min="1800" max="1800" width="17" style="1" customWidth="1"/>
    <col min="1801" max="1802" width="17.7109375" style="1" customWidth="1"/>
    <col min="1803" max="1803" width="19" style="1" customWidth="1"/>
    <col min="1804" max="1804" width="24" style="1" customWidth="1"/>
    <col min="1805" max="1805" width="30.140625" style="1" customWidth="1"/>
    <col min="1806" max="1806" width="19.7109375" style="1" customWidth="1"/>
    <col min="1807" max="1807" width="27" style="1" customWidth="1"/>
    <col min="1808" max="2048" width="9.28515625" style="1"/>
    <col min="2049" max="2049" width="11.7109375" style="1" customWidth="1"/>
    <col min="2050" max="2050" width="55.42578125" style="1" customWidth="1"/>
    <col min="2051" max="2051" width="24.7109375" style="1" customWidth="1"/>
    <col min="2052" max="2052" width="17.42578125" style="1" bestFit="1" customWidth="1"/>
    <col min="2053" max="2053" width="10.7109375" style="1" customWidth="1"/>
    <col min="2054" max="2054" width="17" style="1" customWidth="1"/>
    <col min="2055" max="2055" width="14" style="1" customWidth="1"/>
    <col min="2056" max="2056" width="17" style="1" customWidth="1"/>
    <col min="2057" max="2058" width="17.7109375" style="1" customWidth="1"/>
    <col min="2059" max="2059" width="19" style="1" customWidth="1"/>
    <col min="2060" max="2060" width="24" style="1" customWidth="1"/>
    <col min="2061" max="2061" width="30.140625" style="1" customWidth="1"/>
    <col min="2062" max="2062" width="19.7109375" style="1" customWidth="1"/>
    <col min="2063" max="2063" width="27" style="1" customWidth="1"/>
    <col min="2064" max="2304" width="9.28515625" style="1"/>
    <col min="2305" max="2305" width="11.7109375" style="1" customWidth="1"/>
    <col min="2306" max="2306" width="55.42578125" style="1" customWidth="1"/>
    <col min="2307" max="2307" width="24.7109375" style="1" customWidth="1"/>
    <col min="2308" max="2308" width="17.42578125" style="1" bestFit="1" customWidth="1"/>
    <col min="2309" max="2309" width="10.7109375" style="1" customWidth="1"/>
    <col min="2310" max="2310" width="17" style="1" customWidth="1"/>
    <col min="2311" max="2311" width="14" style="1" customWidth="1"/>
    <col min="2312" max="2312" width="17" style="1" customWidth="1"/>
    <col min="2313" max="2314" width="17.7109375" style="1" customWidth="1"/>
    <col min="2315" max="2315" width="19" style="1" customWidth="1"/>
    <col min="2316" max="2316" width="24" style="1" customWidth="1"/>
    <col min="2317" max="2317" width="30.140625" style="1" customWidth="1"/>
    <col min="2318" max="2318" width="19.7109375" style="1" customWidth="1"/>
    <col min="2319" max="2319" width="27" style="1" customWidth="1"/>
    <col min="2320" max="2560" width="9.28515625" style="1"/>
    <col min="2561" max="2561" width="11.7109375" style="1" customWidth="1"/>
    <col min="2562" max="2562" width="55.42578125" style="1" customWidth="1"/>
    <col min="2563" max="2563" width="24.7109375" style="1" customWidth="1"/>
    <col min="2564" max="2564" width="17.42578125" style="1" bestFit="1" customWidth="1"/>
    <col min="2565" max="2565" width="10.7109375" style="1" customWidth="1"/>
    <col min="2566" max="2566" width="17" style="1" customWidth="1"/>
    <col min="2567" max="2567" width="14" style="1" customWidth="1"/>
    <col min="2568" max="2568" width="17" style="1" customWidth="1"/>
    <col min="2569" max="2570" width="17.7109375" style="1" customWidth="1"/>
    <col min="2571" max="2571" width="19" style="1" customWidth="1"/>
    <col min="2572" max="2572" width="24" style="1" customWidth="1"/>
    <col min="2573" max="2573" width="30.140625" style="1" customWidth="1"/>
    <col min="2574" max="2574" width="19.7109375" style="1" customWidth="1"/>
    <col min="2575" max="2575" width="27" style="1" customWidth="1"/>
    <col min="2576" max="2816" width="9.28515625" style="1"/>
    <col min="2817" max="2817" width="11.7109375" style="1" customWidth="1"/>
    <col min="2818" max="2818" width="55.42578125" style="1" customWidth="1"/>
    <col min="2819" max="2819" width="24.7109375" style="1" customWidth="1"/>
    <col min="2820" max="2820" width="17.42578125" style="1" bestFit="1" customWidth="1"/>
    <col min="2821" max="2821" width="10.7109375" style="1" customWidth="1"/>
    <col min="2822" max="2822" width="17" style="1" customWidth="1"/>
    <col min="2823" max="2823" width="14" style="1" customWidth="1"/>
    <col min="2824" max="2824" width="17" style="1" customWidth="1"/>
    <col min="2825" max="2826" width="17.7109375" style="1" customWidth="1"/>
    <col min="2827" max="2827" width="19" style="1" customWidth="1"/>
    <col min="2828" max="2828" width="24" style="1" customWidth="1"/>
    <col min="2829" max="2829" width="30.140625" style="1" customWidth="1"/>
    <col min="2830" max="2830" width="19.7109375" style="1" customWidth="1"/>
    <col min="2831" max="2831" width="27" style="1" customWidth="1"/>
    <col min="2832" max="3072" width="9.28515625" style="1"/>
    <col min="3073" max="3073" width="11.7109375" style="1" customWidth="1"/>
    <col min="3074" max="3074" width="55.42578125" style="1" customWidth="1"/>
    <col min="3075" max="3075" width="24.7109375" style="1" customWidth="1"/>
    <col min="3076" max="3076" width="17.42578125" style="1" bestFit="1" customWidth="1"/>
    <col min="3077" max="3077" width="10.7109375" style="1" customWidth="1"/>
    <col min="3078" max="3078" width="17" style="1" customWidth="1"/>
    <col min="3079" max="3079" width="14" style="1" customWidth="1"/>
    <col min="3080" max="3080" width="17" style="1" customWidth="1"/>
    <col min="3081" max="3082" width="17.7109375" style="1" customWidth="1"/>
    <col min="3083" max="3083" width="19" style="1" customWidth="1"/>
    <col min="3084" max="3084" width="24" style="1" customWidth="1"/>
    <col min="3085" max="3085" width="30.140625" style="1" customWidth="1"/>
    <col min="3086" max="3086" width="19.7109375" style="1" customWidth="1"/>
    <col min="3087" max="3087" width="27" style="1" customWidth="1"/>
    <col min="3088" max="3328" width="9.28515625" style="1"/>
    <col min="3329" max="3329" width="11.7109375" style="1" customWidth="1"/>
    <col min="3330" max="3330" width="55.42578125" style="1" customWidth="1"/>
    <col min="3331" max="3331" width="24.7109375" style="1" customWidth="1"/>
    <col min="3332" max="3332" width="17.42578125" style="1" bestFit="1" customWidth="1"/>
    <col min="3333" max="3333" width="10.7109375" style="1" customWidth="1"/>
    <col min="3334" max="3334" width="17" style="1" customWidth="1"/>
    <col min="3335" max="3335" width="14" style="1" customWidth="1"/>
    <col min="3336" max="3336" width="17" style="1" customWidth="1"/>
    <col min="3337" max="3338" width="17.7109375" style="1" customWidth="1"/>
    <col min="3339" max="3339" width="19" style="1" customWidth="1"/>
    <col min="3340" max="3340" width="24" style="1" customWidth="1"/>
    <col min="3341" max="3341" width="30.140625" style="1" customWidth="1"/>
    <col min="3342" max="3342" width="19.7109375" style="1" customWidth="1"/>
    <col min="3343" max="3343" width="27" style="1" customWidth="1"/>
    <col min="3344" max="3584" width="9.28515625" style="1"/>
    <col min="3585" max="3585" width="11.7109375" style="1" customWidth="1"/>
    <col min="3586" max="3586" width="55.42578125" style="1" customWidth="1"/>
    <col min="3587" max="3587" width="24.7109375" style="1" customWidth="1"/>
    <col min="3588" max="3588" width="17.42578125" style="1" bestFit="1" customWidth="1"/>
    <col min="3589" max="3589" width="10.7109375" style="1" customWidth="1"/>
    <col min="3590" max="3590" width="17" style="1" customWidth="1"/>
    <col min="3591" max="3591" width="14" style="1" customWidth="1"/>
    <col min="3592" max="3592" width="17" style="1" customWidth="1"/>
    <col min="3593" max="3594" width="17.7109375" style="1" customWidth="1"/>
    <col min="3595" max="3595" width="19" style="1" customWidth="1"/>
    <col min="3596" max="3596" width="24" style="1" customWidth="1"/>
    <col min="3597" max="3597" width="30.140625" style="1" customWidth="1"/>
    <col min="3598" max="3598" width="19.7109375" style="1" customWidth="1"/>
    <col min="3599" max="3599" width="27" style="1" customWidth="1"/>
    <col min="3600" max="3840" width="9.28515625" style="1"/>
    <col min="3841" max="3841" width="11.7109375" style="1" customWidth="1"/>
    <col min="3842" max="3842" width="55.42578125" style="1" customWidth="1"/>
    <col min="3843" max="3843" width="24.7109375" style="1" customWidth="1"/>
    <col min="3844" max="3844" width="17.42578125" style="1" bestFit="1" customWidth="1"/>
    <col min="3845" max="3845" width="10.7109375" style="1" customWidth="1"/>
    <col min="3846" max="3846" width="17" style="1" customWidth="1"/>
    <col min="3847" max="3847" width="14" style="1" customWidth="1"/>
    <col min="3848" max="3848" width="17" style="1" customWidth="1"/>
    <col min="3849" max="3850" width="17.7109375" style="1" customWidth="1"/>
    <col min="3851" max="3851" width="19" style="1" customWidth="1"/>
    <col min="3852" max="3852" width="24" style="1" customWidth="1"/>
    <col min="3853" max="3853" width="30.140625" style="1" customWidth="1"/>
    <col min="3854" max="3854" width="19.7109375" style="1" customWidth="1"/>
    <col min="3855" max="3855" width="27" style="1" customWidth="1"/>
    <col min="3856" max="4096" width="9.28515625" style="1"/>
    <col min="4097" max="4097" width="11.7109375" style="1" customWidth="1"/>
    <col min="4098" max="4098" width="55.42578125" style="1" customWidth="1"/>
    <col min="4099" max="4099" width="24.7109375" style="1" customWidth="1"/>
    <col min="4100" max="4100" width="17.42578125" style="1" bestFit="1" customWidth="1"/>
    <col min="4101" max="4101" width="10.7109375" style="1" customWidth="1"/>
    <col min="4102" max="4102" width="17" style="1" customWidth="1"/>
    <col min="4103" max="4103" width="14" style="1" customWidth="1"/>
    <col min="4104" max="4104" width="17" style="1" customWidth="1"/>
    <col min="4105" max="4106" width="17.7109375" style="1" customWidth="1"/>
    <col min="4107" max="4107" width="19" style="1" customWidth="1"/>
    <col min="4108" max="4108" width="24" style="1" customWidth="1"/>
    <col min="4109" max="4109" width="30.140625" style="1" customWidth="1"/>
    <col min="4110" max="4110" width="19.7109375" style="1" customWidth="1"/>
    <col min="4111" max="4111" width="27" style="1" customWidth="1"/>
    <col min="4112" max="4352" width="9.28515625" style="1"/>
    <col min="4353" max="4353" width="11.7109375" style="1" customWidth="1"/>
    <col min="4354" max="4354" width="55.42578125" style="1" customWidth="1"/>
    <col min="4355" max="4355" width="24.7109375" style="1" customWidth="1"/>
    <col min="4356" max="4356" width="17.42578125" style="1" bestFit="1" customWidth="1"/>
    <col min="4357" max="4357" width="10.7109375" style="1" customWidth="1"/>
    <col min="4358" max="4358" width="17" style="1" customWidth="1"/>
    <col min="4359" max="4359" width="14" style="1" customWidth="1"/>
    <col min="4360" max="4360" width="17" style="1" customWidth="1"/>
    <col min="4361" max="4362" width="17.7109375" style="1" customWidth="1"/>
    <col min="4363" max="4363" width="19" style="1" customWidth="1"/>
    <col min="4364" max="4364" width="24" style="1" customWidth="1"/>
    <col min="4365" max="4365" width="30.140625" style="1" customWidth="1"/>
    <col min="4366" max="4366" width="19.7109375" style="1" customWidth="1"/>
    <col min="4367" max="4367" width="27" style="1" customWidth="1"/>
    <col min="4368" max="4608" width="9.28515625" style="1"/>
    <col min="4609" max="4609" width="11.7109375" style="1" customWidth="1"/>
    <col min="4610" max="4610" width="55.42578125" style="1" customWidth="1"/>
    <col min="4611" max="4611" width="24.7109375" style="1" customWidth="1"/>
    <col min="4612" max="4612" width="17.42578125" style="1" bestFit="1" customWidth="1"/>
    <col min="4613" max="4613" width="10.7109375" style="1" customWidth="1"/>
    <col min="4614" max="4614" width="17" style="1" customWidth="1"/>
    <col min="4615" max="4615" width="14" style="1" customWidth="1"/>
    <col min="4616" max="4616" width="17" style="1" customWidth="1"/>
    <col min="4617" max="4618" width="17.7109375" style="1" customWidth="1"/>
    <col min="4619" max="4619" width="19" style="1" customWidth="1"/>
    <col min="4620" max="4620" width="24" style="1" customWidth="1"/>
    <col min="4621" max="4621" width="30.140625" style="1" customWidth="1"/>
    <col min="4622" max="4622" width="19.7109375" style="1" customWidth="1"/>
    <col min="4623" max="4623" width="27" style="1" customWidth="1"/>
    <col min="4624" max="4864" width="9.28515625" style="1"/>
    <col min="4865" max="4865" width="11.7109375" style="1" customWidth="1"/>
    <col min="4866" max="4866" width="55.42578125" style="1" customWidth="1"/>
    <col min="4867" max="4867" width="24.7109375" style="1" customWidth="1"/>
    <col min="4868" max="4868" width="17.42578125" style="1" bestFit="1" customWidth="1"/>
    <col min="4869" max="4869" width="10.7109375" style="1" customWidth="1"/>
    <col min="4870" max="4870" width="17" style="1" customWidth="1"/>
    <col min="4871" max="4871" width="14" style="1" customWidth="1"/>
    <col min="4872" max="4872" width="17" style="1" customWidth="1"/>
    <col min="4873" max="4874" width="17.7109375" style="1" customWidth="1"/>
    <col min="4875" max="4875" width="19" style="1" customWidth="1"/>
    <col min="4876" max="4876" width="24" style="1" customWidth="1"/>
    <col min="4877" max="4877" width="30.140625" style="1" customWidth="1"/>
    <col min="4878" max="4878" width="19.7109375" style="1" customWidth="1"/>
    <col min="4879" max="4879" width="27" style="1" customWidth="1"/>
    <col min="4880" max="5120" width="9.28515625" style="1"/>
    <col min="5121" max="5121" width="11.7109375" style="1" customWidth="1"/>
    <col min="5122" max="5122" width="55.42578125" style="1" customWidth="1"/>
    <col min="5123" max="5123" width="24.7109375" style="1" customWidth="1"/>
    <col min="5124" max="5124" width="17.42578125" style="1" bestFit="1" customWidth="1"/>
    <col min="5125" max="5125" width="10.7109375" style="1" customWidth="1"/>
    <col min="5126" max="5126" width="17" style="1" customWidth="1"/>
    <col min="5127" max="5127" width="14" style="1" customWidth="1"/>
    <col min="5128" max="5128" width="17" style="1" customWidth="1"/>
    <col min="5129" max="5130" width="17.7109375" style="1" customWidth="1"/>
    <col min="5131" max="5131" width="19" style="1" customWidth="1"/>
    <col min="5132" max="5132" width="24" style="1" customWidth="1"/>
    <col min="5133" max="5133" width="30.140625" style="1" customWidth="1"/>
    <col min="5134" max="5134" width="19.7109375" style="1" customWidth="1"/>
    <col min="5135" max="5135" width="27" style="1" customWidth="1"/>
    <col min="5136" max="5376" width="9.28515625" style="1"/>
    <col min="5377" max="5377" width="11.7109375" style="1" customWidth="1"/>
    <col min="5378" max="5378" width="55.42578125" style="1" customWidth="1"/>
    <col min="5379" max="5379" width="24.7109375" style="1" customWidth="1"/>
    <col min="5380" max="5380" width="17.42578125" style="1" bestFit="1" customWidth="1"/>
    <col min="5381" max="5381" width="10.7109375" style="1" customWidth="1"/>
    <col min="5382" max="5382" width="17" style="1" customWidth="1"/>
    <col min="5383" max="5383" width="14" style="1" customWidth="1"/>
    <col min="5384" max="5384" width="17" style="1" customWidth="1"/>
    <col min="5385" max="5386" width="17.7109375" style="1" customWidth="1"/>
    <col min="5387" max="5387" width="19" style="1" customWidth="1"/>
    <col min="5388" max="5388" width="24" style="1" customWidth="1"/>
    <col min="5389" max="5389" width="30.140625" style="1" customWidth="1"/>
    <col min="5390" max="5390" width="19.7109375" style="1" customWidth="1"/>
    <col min="5391" max="5391" width="27" style="1" customWidth="1"/>
    <col min="5392" max="5632" width="9.28515625" style="1"/>
    <col min="5633" max="5633" width="11.7109375" style="1" customWidth="1"/>
    <col min="5634" max="5634" width="55.42578125" style="1" customWidth="1"/>
    <col min="5635" max="5635" width="24.7109375" style="1" customWidth="1"/>
    <col min="5636" max="5636" width="17.42578125" style="1" bestFit="1" customWidth="1"/>
    <col min="5637" max="5637" width="10.7109375" style="1" customWidth="1"/>
    <col min="5638" max="5638" width="17" style="1" customWidth="1"/>
    <col min="5639" max="5639" width="14" style="1" customWidth="1"/>
    <col min="5640" max="5640" width="17" style="1" customWidth="1"/>
    <col min="5641" max="5642" width="17.7109375" style="1" customWidth="1"/>
    <col min="5643" max="5643" width="19" style="1" customWidth="1"/>
    <col min="5644" max="5644" width="24" style="1" customWidth="1"/>
    <col min="5645" max="5645" width="30.140625" style="1" customWidth="1"/>
    <col min="5646" max="5646" width="19.7109375" style="1" customWidth="1"/>
    <col min="5647" max="5647" width="27" style="1" customWidth="1"/>
    <col min="5648" max="5888" width="9.28515625" style="1"/>
    <col min="5889" max="5889" width="11.7109375" style="1" customWidth="1"/>
    <col min="5890" max="5890" width="55.42578125" style="1" customWidth="1"/>
    <col min="5891" max="5891" width="24.7109375" style="1" customWidth="1"/>
    <col min="5892" max="5892" width="17.42578125" style="1" bestFit="1" customWidth="1"/>
    <col min="5893" max="5893" width="10.7109375" style="1" customWidth="1"/>
    <col min="5894" max="5894" width="17" style="1" customWidth="1"/>
    <col min="5895" max="5895" width="14" style="1" customWidth="1"/>
    <col min="5896" max="5896" width="17" style="1" customWidth="1"/>
    <col min="5897" max="5898" width="17.7109375" style="1" customWidth="1"/>
    <col min="5899" max="5899" width="19" style="1" customWidth="1"/>
    <col min="5900" max="5900" width="24" style="1" customWidth="1"/>
    <col min="5901" max="5901" width="30.140625" style="1" customWidth="1"/>
    <col min="5902" max="5902" width="19.7109375" style="1" customWidth="1"/>
    <col min="5903" max="5903" width="27" style="1" customWidth="1"/>
    <col min="5904" max="6144" width="9.28515625" style="1"/>
    <col min="6145" max="6145" width="11.7109375" style="1" customWidth="1"/>
    <col min="6146" max="6146" width="55.42578125" style="1" customWidth="1"/>
    <col min="6147" max="6147" width="24.7109375" style="1" customWidth="1"/>
    <col min="6148" max="6148" width="17.42578125" style="1" bestFit="1" customWidth="1"/>
    <col min="6149" max="6149" width="10.7109375" style="1" customWidth="1"/>
    <col min="6150" max="6150" width="17" style="1" customWidth="1"/>
    <col min="6151" max="6151" width="14" style="1" customWidth="1"/>
    <col min="6152" max="6152" width="17" style="1" customWidth="1"/>
    <col min="6153" max="6154" width="17.7109375" style="1" customWidth="1"/>
    <col min="6155" max="6155" width="19" style="1" customWidth="1"/>
    <col min="6156" max="6156" width="24" style="1" customWidth="1"/>
    <col min="6157" max="6157" width="30.140625" style="1" customWidth="1"/>
    <col min="6158" max="6158" width="19.7109375" style="1" customWidth="1"/>
    <col min="6159" max="6159" width="27" style="1" customWidth="1"/>
    <col min="6160" max="6400" width="9.28515625" style="1"/>
    <col min="6401" max="6401" width="11.7109375" style="1" customWidth="1"/>
    <col min="6402" max="6402" width="55.42578125" style="1" customWidth="1"/>
    <col min="6403" max="6403" width="24.7109375" style="1" customWidth="1"/>
    <col min="6404" max="6404" width="17.42578125" style="1" bestFit="1" customWidth="1"/>
    <col min="6405" max="6405" width="10.7109375" style="1" customWidth="1"/>
    <col min="6406" max="6406" width="17" style="1" customWidth="1"/>
    <col min="6407" max="6407" width="14" style="1" customWidth="1"/>
    <col min="6408" max="6408" width="17" style="1" customWidth="1"/>
    <col min="6409" max="6410" width="17.7109375" style="1" customWidth="1"/>
    <col min="6411" max="6411" width="19" style="1" customWidth="1"/>
    <col min="6412" max="6412" width="24" style="1" customWidth="1"/>
    <col min="6413" max="6413" width="30.140625" style="1" customWidth="1"/>
    <col min="6414" max="6414" width="19.7109375" style="1" customWidth="1"/>
    <col min="6415" max="6415" width="27" style="1" customWidth="1"/>
    <col min="6416" max="6656" width="9.28515625" style="1"/>
    <col min="6657" max="6657" width="11.7109375" style="1" customWidth="1"/>
    <col min="6658" max="6658" width="55.42578125" style="1" customWidth="1"/>
    <col min="6659" max="6659" width="24.7109375" style="1" customWidth="1"/>
    <col min="6660" max="6660" width="17.42578125" style="1" bestFit="1" customWidth="1"/>
    <col min="6661" max="6661" width="10.7109375" style="1" customWidth="1"/>
    <col min="6662" max="6662" width="17" style="1" customWidth="1"/>
    <col min="6663" max="6663" width="14" style="1" customWidth="1"/>
    <col min="6664" max="6664" width="17" style="1" customWidth="1"/>
    <col min="6665" max="6666" width="17.7109375" style="1" customWidth="1"/>
    <col min="6667" max="6667" width="19" style="1" customWidth="1"/>
    <col min="6668" max="6668" width="24" style="1" customWidth="1"/>
    <col min="6669" max="6669" width="30.140625" style="1" customWidth="1"/>
    <col min="6670" max="6670" width="19.7109375" style="1" customWidth="1"/>
    <col min="6671" max="6671" width="27" style="1" customWidth="1"/>
    <col min="6672" max="6912" width="9.28515625" style="1"/>
    <col min="6913" max="6913" width="11.7109375" style="1" customWidth="1"/>
    <col min="6914" max="6914" width="55.42578125" style="1" customWidth="1"/>
    <col min="6915" max="6915" width="24.7109375" style="1" customWidth="1"/>
    <col min="6916" max="6916" width="17.42578125" style="1" bestFit="1" customWidth="1"/>
    <col min="6917" max="6917" width="10.7109375" style="1" customWidth="1"/>
    <col min="6918" max="6918" width="17" style="1" customWidth="1"/>
    <col min="6919" max="6919" width="14" style="1" customWidth="1"/>
    <col min="6920" max="6920" width="17" style="1" customWidth="1"/>
    <col min="6921" max="6922" width="17.7109375" style="1" customWidth="1"/>
    <col min="6923" max="6923" width="19" style="1" customWidth="1"/>
    <col min="6924" max="6924" width="24" style="1" customWidth="1"/>
    <col min="6925" max="6925" width="30.140625" style="1" customWidth="1"/>
    <col min="6926" max="6926" width="19.7109375" style="1" customWidth="1"/>
    <col min="6927" max="6927" width="27" style="1" customWidth="1"/>
    <col min="6928" max="7168" width="9.28515625" style="1"/>
    <col min="7169" max="7169" width="11.7109375" style="1" customWidth="1"/>
    <col min="7170" max="7170" width="55.42578125" style="1" customWidth="1"/>
    <col min="7171" max="7171" width="24.7109375" style="1" customWidth="1"/>
    <col min="7172" max="7172" width="17.42578125" style="1" bestFit="1" customWidth="1"/>
    <col min="7173" max="7173" width="10.7109375" style="1" customWidth="1"/>
    <col min="7174" max="7174" width="17" style="1" customWidth="1"/>
    <col min="7175" max="7175" width="14" style="1" customWidth="1"/>
    <col min="7176" max="7176" width="17" style="1" customWidth="1"/>
    <col min="7177" max="7178" width="17.7109375" style="1" customWidth="1"/>
    <col min="7179" max="7179" width="19" style="1" customWidth="1"/>
    <col min="7180" max="7180" width="24" style="1" customWidth="1"/>
    <col min="7181" max="7181" width="30.140625" style="1" customWidth="1"/>
    <col min="7182" max="7182" width="19.7109375" style="1" customWidth="1"/>
    <col min="7183" max="7183" width="27" style="1" customWidth="1"/>
    <col min="7184" max="7424" width="9.28515625" style="1"/>
    <col min="7425" max="7425" width="11.7109375" style="1" customWidth="1"/>
    <col min="7426" max="7426" width="55.42578125" style="1" customWidth="1"/>
    <col min="7427" max="7427" width="24.7109375" style="1" customWidth="1"/>
    <col min="7428" max="7428" width="17.42578125" style="1" bestFit="1" customWidth="1"/>
    <col min="7429" max="7429" width="10.7109375" style="1" customWidth="1"/>
    <col min="7430" max="7430" width="17" style="1" customWidth="1"/>
    <col min="7431" max="7431" width="14" style="1" customWidth="1"/>
    <col min="7432" max="7432" width="17" style="1" customWidth="1"/>
    <col min="7433" max="7434" width="17.7109375" style="1" customWidth="1"/>
    <col min="7435" max="7435" width="19" style="1" customWidth="1"/>
    <col min="7436" max="7436" width="24" style="1" customWidth="1"/>
    <col min="7437" max="7437" width="30.140625" style="1" customWidth="1"/>
    <col min="7438" max="7438" width="19.7109375" style="1" customWidth="1"/>
    <col min="7439" max="7439" width="27" style="1" customWidth="1"/>
    <col min="7440" max="7680" width="9.28515625" style="1"/>
    <col min="7681" max="7681" width="11.7109375" style="1" customWidth="1"/>
    <col min="7682" max="7682" width="55.42578125" style="1" customWidth="1"/>
    <col min="7683" max="7683" width="24.7109375" style="1" customWidth="1"/>
    <col min="7684" max="7684" width="17.42578125" style="1" bestFit="1" customWidth="1"/>
    <col min="7685" max="7685" width="10.7109375" style="1" customWidth="1"/>
    <col min="7686" max="7686" width="17" style="1" customWidth="1"/>
    <col min="7687" max="7687" width="14" style="1" customWidth="1"/>
    <col min="7688" max="7688" width="17" style="1" customWidth="1"/>
    <col min="7689" max="7690" width="17.7109375" style="1" customWidth="1"/>
    <col min="7691" max="7691" width="19" style="1" customWidth="1"/>
    <col min="7692" max="7692" width="24" style="1" customWidth="1"/>
    <col min="7693" max="7693" width="30.140625" style="1" customWidth="1"/>
    <col min="7694" max="7694" width="19.7109375" style="1" customWidth="1"/>
    <col min="7695" max="7695" width="27" style="1" customWidth="1"/>
    <col min="7696" max="7936" width="9.28515625" style="1"/>
    <col min="7937" max="7937" width="11.7109375" style="1" customWidth="1"/>
    <col min="7938" max="7938" width="55.42578125" style="1" customWidth="1"/>
    <col min="7939" max="7939" width="24.7109375" style="1" customWidth="1"/>
    <col min="7940" max="7940" width="17.42578125" style="1" bestFit="1" customWidth="1"/>
    <col min="7941" max="7941" width="10.7109375" style="1" customWidth="1"/>
    <col min="7942" max="7942" width="17" style="1" customWidth="1"/>
    <col min="7943" max="7943" width="14" style="1" customWidth="1"/>
    <col min="7944" max="7944" width="17" style="1" customWidth="1"/>
    <col min="7945" max="7946" width="17.7109375" style="1" customWidth="1"/>
    <col min="7947" max="7947" width="19" style="1" customWidth="1"/>
    <col min="7948" max="7948" width="24" style="1" customWidth="1"/>
    <col min="7949" max="7949" width="30.140625" style="1" customWidth="1"/>
    <col min="7950" max="7950" width="19.7109375" style="1" customWidth="1"/>
    <col min="7951" max="7951" width="27" style="1" customWidth="1"/>
    <col min="7952" max="8192" width="9.28515625" style="1"/>
    <col min="8193" max="8193" width="11.7109375" style="1" customWidth="1"/>
    <col min="8194" max="8194" width="55.42578125" style="1" customWidth="1"/>
    <col min="8195" max="8195" width="24.7109375" style="1" customWidth="1"/>
    <col min="8196" max="8196" width="17.42578125" style="1" bestFit="1" customWidth="1"/>
    <col min="8197" max="8197" width="10.7109375" style="1" customWidth="1"/>
    <col min="8198" max="8198" width="17" style="1" customWidth="1"/>
    <col min="8199" max="8199" width="14" style="1" customWidth="1"/>
    <col min="8200" max="8200" width="17" style="1" customWidth="1"/>
    <col min="8201" max="8202" width="17.7109375" style="1" customWidth="1"/>
    <col min="8203" max="8203" width="19" style="1" customWidth="1"/>
    <col min="8204" max="8204" width="24" style="1" customWidth="1"/>
    <col min="8205" max="8205" width="30.140625" style="1" customWidth="1"/>
    <col min="8206" max="8206" width="19.7109375" style="1" customWidth="1"/>
    <col min="8207" max="8207" width="27" style="1" customWidth="1"/>
    <col min="8208" max="8448" width="9.28515625" style="1"/>
    <col min="8449" max="8449" width="11.7109375" style="1" customWidth="1"/>
    <col min="8450" max="8450" width="55.42578125" style="1" customWidth="1"/>
    <col min="8451" max="8451" width="24.7109375" style="1" customWidth="1"/>
    <col min="8452" max="8452" width="17.42578125" style="1" bestFit="1" customWidth="1"/>
    <col min="8453" max="8453" width="10.7109375" style="1" customWidth="1"/>
    <col min="8454" max="8454" width="17" style="1" customWidth="1"/>
    <col min="8455" max="8455" width="14" style="1" customWidth="1"/>
    <col min="8456" max="8456" width="17" style="1" customWidth="1"/>
    <col min="8457" max="8458" width="17.7109375" style="1" customWidth="1"/>
    <col min="8459" max="8459" width="19" style="1" customWidth="1"/>
    <col min="8460" max="8460" width="24" style="1" customWidth="1"/>
    <col min="8461" max="8461" width="30.140625" style="1" customWidth="1"/>
    <col min="8462" max="8462" width="19.7109375" style="1" customWidth="1"/>
    <col min="8463" max="8463" width="27" style="1" customWidth="1"/>
    <col min="8464" max="8704" width="9.28515625" style="1"/>
    <col min="8705" max="8705" width="11.7109375" style="1" customWidth="1"/>
    <col min="8706" max="8706" width="55.42578125" style="1" customWidth="1"/>
    <col min="8707" max="8707" width="24.7109375" style="1" customWidth="1"/>
    <col min="8708" max="8708" width="17.42578125" style="1" bestFit="1" customWidth="1"/>
    <col min="8709" max="8709" width="10.7109375" style="1" customWidth="1"/>
    <col min="8710" max="8710" width="17" style="1" customWidth="1"/>
    <col min="8711" max="8711" width="14" style="1" customWidth="1"/>
    <col min="8712" max="8712" width="17" style="1" customWidth="1"/>
    <col min="8713" max="8714" width="17.7109375" style="1" customWidth="1"/>
    <col min="8715" max="8715" width="19" style="1" customWidth="1"/>
    <col min="8716" max="8716" width="24" style="1" customWidth="1"/>
    <col min="8717" max="8717" width="30.140625" style="1" customWidth="1"/>
    <col min="8718" max="8718" width="19.7109375" style="1" customWidth="1"/>
    <col min="8719" max="8719" width="27" style="1" customWidth="1"/>
    <col min="8720" max="8960" width="9.28515625" style="1"/>
    <col min="8961" max="8961" width="11.7109375" style="1" customWidth="1"/>
    <col min="8962" max="8962" width="55.42578125" style="1" customWidth="1"/>
    <col min="8963" max="8963" width="24.7109375" style="1" customWidth="1"/>
    <col min="8964" max="8964" width="17.42578125" style="1" bestFit="1" customWidth="1"/>
    <col min="8965" max="8965" width="10.7109375" style="1" customWidth="1"/>
    <col min="8966" max="8966" width="17" style="1" customWidth="1"/>
    <col min="8967" max="8967" width="14" style="1" customWidth="1"/>
    <col min="8968" max="8968" width="17" style="1" customWidth="1"/>
    <col min="8969" max="8970" width="17.7109375" style="1" customWidth="1"/>
    <col min="8971" max="8971" width="19" style="1" customWidth="1"/>
    <col min="8972" max="8972" width="24" style="1" customWidth="1"/>
    <col min="8973" max="8973" width="30.140625" style="1" customWidth="1"/>
    <col min="8974" max="8974" width="19.7109375" style="1" customWidth="1"/>
    <col min="8975" max="8975" width="27" style="1" customWidth="1"/>
    <col min="8976" max="9216" width="9.28515625" style="1"/>
    <col min="9217" max="9217" width="11.7109375" style="1" customWidth="1"/>
    <col min="9218" max="9218" width="55.42578125" style="1" customWidth="1"/>
    <col min="9219" max="9219" width="24.7109375" style="1" customWidth="1"/>
    <col min="9220" max="9220" width="17.42578125" style="1" bestFit="1" customWidth="1"/>
    <col min="9221" max="9221" width="10.7109375" style="1" customWidth="1"/>
    <col min="9222" max="9222" width="17" style="1" customWidth="1"/>
    <col min="9223" max="9223" width="14" style="1" customWidth="1"/>
    <col min="9224" max="9224" width="17" style="1" customWidth="1"/>
    <col min="9225" max="9226" width="17.7109375" style="1" customWidth="1"/>
    <col min="9227" max="9227" width="19" style="1" customWidth="1"/>
    <col min="9228" max="9228" width="24" style="1" customWidth="1"/>
    <col min="9229" max="9229" width="30.140625" style="1" customWidth="1"/>
    <col min="9230" max="9230" width="19.7109375" style="1" customWidth="1"/>
    <col min="9231" max="9231" width="27" style="1" customWidth="1"/>
    <col min="9232" max="9472" width="9.28515625" style="1"/>
    <col min="9473" max="9473" width="11.7109375" style="1" customWidth="1"/>
    <col min="9474" max="9474" width="55.42578125" style="1" customWidth="1"/>
    <col min="9475" max="9475" width="24.7109375" style="1" customWidth="1"/>
    <col min="9476" max="9476" width="17.42578125" style="1" bestFit="1" customWidth="1"/>
    <col min="9477" max="9477" width="10.7109375" style="1" customWidth="1"/>
    <col min="9478" max="9478" width="17" style="1" customWidth="1"/>
    <col min="9479" max="9479" width="14" style="1" customWidth="1"/>
    <col min="9480" max="9480" width="17" style="1" customWidth="1"/>
    <col min="9481" max="9482" width="17.7109375" style="1" customWidth="1"/>
    <col min="9483" max="9483" width="19" style="1" customWidth="1"/>
    <col min="9484" max="9484" width="24" style="1" customWidth="1"/>
    <col min="9485" max="9485" width="30.140625" style="1" customWidth="1"/>
    <col min="9486" max="9486" width="19.7109375" style="1" customWidth="1"/>
    <col min="9487" max="9487" width="27" style="1" customWidth="1"/>
    <col min="9488" max="9728" width="9.28515625" style="1"/>
    <col min="9729" max="9729" width="11.7109375" style="1" customWidth="1"/>
    <col min="9730" max="9730" width="55.42578125" style="1" customWidth="1"/>
    <col min="9731" max="9731" width="24.7109375" style="1" customWidth="1"/>
    <col min="9732" max="9732" width="17.42578125" style="1" bestFit="1" customWidth="1"/>
    <col min="9733" max="9733" width="10.7109375" style="1" customWidth="1"/>
    <col min="9734" max="9734" width="17" style="1" customWidth="1"/>
    <col min="9735" max="9735" width="14" style="1" customWidth="1"/>
    <col min="9736" max="9736" width="17" style="1" customWidth="1"/>
    <col min="9737" max="9738" width="17.7109375" style="1" customWidth="1"/>
    <col min="9739" max="9739" width="19" style="1" customWidth="1"/>
    <col min="9740" max="9740" width="24" style="1" customWidth="1"/>
    <col min="9741" max="9741" width="30.140625" style="1" customWidth="1"/>
    <col min="9742" max="9742" width="19.7109375" style="1" customWidth="1"/>
    <col min="9743" max="9743" width="27" style="1" customWidth="1"/>
    <col min="9744" max="9984" width="9.28515625" style="1"/>
    <col min="9985" max="9985" width="11.7109375" style="1" customWidth="1"/>
    <col min="9986" max="9986" width="55.42578125" style="1" customWidth="1"/>
    <col min="9987" max="9987" width="24.7109375" style="1" customWidth="1"/>
    <col min="9988" max="9988" width="17.42578125" style="1" bestFit="1" customWidth="1"/>
    <col min="9989" max="9989" width="10.7109375" style="1" customWidth="1"/>
    <col min="9990" max="9990" width="17" style="1" customWidth="1"/>
    <col min="9991" max="9991" width="14" style="1" customWidth="1"/>
    <col min="9992" max="9992" width="17" style="1" customWidth="1"/>
    <col min="9993" max="9994" width="17.7109375" style="1" customWidth="1"/>
    <col min="9995" max="9995" width="19" style="1" customWidth="1"/>
    <col min="9996" max="9996" width="24" style="1" customWidth="1"/>
    <col min="9997" max="9997" width="30.140625" style="1" customWidth="1"/>
    <col min="9998" max="9998" width="19.7109375" style="1" customWidth="1"/>
    <col min="9999" max="9999" width="27" style="1" customWidth="1"/>
    <col min="10000" max="10240" width="9.28515625" style="1"/>
    <col min="10241" max="10241" width="11.7109375" style="1" customWidth="1"/>
    <col min="10242" max="10242" width="55.42578125" style="1" customWidth="1"/>
    <col min="10243" max="10243" width="24.7109375" style="1" customWidth="1"/>
    <col min="10244" max="10244" width="17.42578125" style="1" bestFit="1" customWidth="1"/>
    <col min="10245" max="10245" width="10.7109375" style="1" customWidth="1"/>
    <col min="10246" max="10246" width="17" style="1" customWidth="1"/>
    <col min="10247" max="10247" width="14" style="1" customWidth="1"/>
    <col min="10248" max="10248" width="17" style="1" customWidth="1"/>
    <col min="10249" max="10250" width="17.7109375" style="1" customWidth="1"/>
    <col min="10251" max="10251" width="19" style="1" customWidth="1"/>
    <col min="10252" max="10252" width="24" style="1" customWidth="1"/>
    <col min="10253" max="10253" width="30.140625" style="1" customWidth="1"/>
    <col min="10254" max="10254" width="19.7109375" style="1" customWidth="1"/>
    <col min="10255" max="10255" width="27" style="1" customWidth="1"/>
    <col min="10256" max="10496" width="9.28515625" style="1"/>
    <col min="10497" max="10497" width="11.7109375" style="1" customWidth="1"/>
    <col min="10498" max="10498" width="55.42578125" style="1" customWidth="1"/>
    <col min="10499" max="10499" width="24.7109375" style="1" customWidth="1"/>
    <col min="10500" max="10500" width="17.42578125" style="1" bestFit="1" customWidth="1"/>
    <col min="10501" max="10501" width="10.7109375" style="1" customWidth="1"/>
    <col min="10502" max="10502" width="17" style="1" customWidth="1"/>
    <col min="10503" max="10503" width="14" style="1" customWidth="1"/>
    <col min="10504" max="10504" width="17" style="1" customWidth="1"/>
    <col min="10505" max="10506" width="17.7109375" style="1" customWidth="1"/>
    <col min="10507" max="10507" width="19" style="1" customWidth="1"/>
    <col min="10508" max="10508" width="24" style="1" customWidth="1"/>
    <col min="10509" max="10509" width="30.140625" style="1" customWidth="1"/>
    <col min="10510" max="10510" width="19.7109375" style="1" customWidth="1"/>
    <col min="10511" max="10511" width="27" style="1" customWidth="1"/>
    <col min="10512" max="10752" width="9.28515625" style="1"/>
    <col min="10753" max="10753" width="11.7109375" style="1" customWidth="1"/>
    <col min="10754" max="10754" width="55.42578125" style="1" customWidth="1"/>
    <col min="10755" max="10755" width="24.7109375" style="1" customWidth="1"/>
    <col min="10756" max="10756" width="17.42578125" style="1" bestFit="1" customWidth="1"/>
    <col min="10757" max="10757" width="10.7109375" style="1" customWidth="1"/>
    <col min="10758" max="10758" width="17" style="1" customWidth="1"/>
    <col min="10759" max="10759" width="14" style="1" customWidth="1"/>
    <col min="10760" max="10760" width="17" style="1" customWidth="1"/>
    <col min="10761" max="10762" width="17.7109375" style="1" customWidth="1"/>
    <col min="10763" max="10763" width="19" style="1" customWidth="1"/>
    <col min="10764" max="10764" width="24" style="1" customWidth="1"/>
    <col min="10765" max="10765" width="30.140625" style="1" customWidth="1"/>
    <col min="10766" max="10766" width="19.7109375" style="1" customWidth="1"/>
    <col min="10767" max="10767" width="27" style="1" customWidth="1"/>
    <col min="10768" max="11008" width="9.28515625" style="1"/>
    <col min="11009" max="11009" width="11.7109375" style="1" customWidth="1"/>
    <col min="11010" max="11010" width="55.42578125" style="1" customWidth="1"/>
    <col min="11011" max="11011" width="24.7109375" style="1" customWidth="1"/>
    <col min="11012" max="11012" width="17.42578125" style="1" bestFit="1" customWidth="1"/>
    <col min="11013" max="11013" width="10.7109375" style="1" customWidth="1"/>
    <col min="11014" max="11014" width="17" style="1" customWidth="1"/>
    <col min="11015" max="11015" width="14" style="1" customWidth="1"/>
    <col min="11016" max="11016" width="17" style="1" customWidth="1"/>
    <col min="11017" max="11018" width="17.7109375" style="1" customWidth="1"/>
    <col min="11019" max="11019" width="19" style="1" customWidth="1"/>
    <col min="11020" max="11020" width="24" style="1" customWidth="1"/>
    <col min="11021" max="11021" width="30.140625" style="1" customWidth="1"/>
    <col min="11022" max="11022" width="19.7109375" style="1" customWidth="1"/>
    <col min="11023" max="11023" width="27" style="1" customWidth="1"/>
    <col min="11024" max="11264" width="9.28515625" style="1"/>
    <col min="11265" max="11265" width="11.7109375" style="1" customWidth="1"/>
    <col min="11266" max="11266" width="55.42578125" style="1" customWidth="1"/>
    <col min="11267" max="11267" width="24.7109375" style="1" customWidth="1"/>
    <col min="11268" max="11268" width="17.42578125" style="1" bestFit="1" customWidth="1"/>
    <col min="11269" max="11269" width="10.7109375" style="1" customWidth="1"/>
    <col min="11270" max="11270" width="17" style="1" customWidth="1"/>
    <col min="11271" max="11271" width="14" style="1" customWidth="1"/>
    <col min="11272" max="11272" width="17" style="1" customWidth="1"/>
    <col min="11273" max="11274" width="17.7109375" style="1" customWidth="1"/>
    <col min="11275" max="11275" width="19" style="1" customWidth="1"/>
    <col min="11276" max="11276" width="24" style="1" customWidth="1"/>
    <col min="11277" max="11277" width="30.140625" style="1" customWidth="1"/>
    <col min="11278" max="11278" width="19.7109375" style="1" customWidth="1"/>
    <col min="11279" max="11279" width="27" style="1" customWidth="1"/>
    <col min="11280" max="11520" width="9.28515625" style="1"/>
    <col min="11521" max="11521" width="11.7109375" style="1" customWidth="1"/>
    <col min="11522" max="11522" width="55.42578125" style="1" customWidth="1"/>
    <col min="11523" max="11523" width="24.7109375" style="1" customWidth="1"/>
    <col min="11524" max="11524" width="17.42578125" style="1" bestFit="1" customWidth="1"/>
    <col min="11525" max="11525" width="10.7109375" style="1" customWidth="1"/>
    <col min="11526" max="11526" width="17" style="1" customWidth="1"/>
    <col min="11527" max="11527" width="14" style="1" customWidth="1"/>
    <col min="11528" max="11528" width="17" style="1" customWidth="1"/>
    <col min="11529" max="11530" width="17.7109375" style="1" customWidth="1"/>
    <col min="11531" max="11531" width="19" style="1" customWidth="1"/>
    <col min="11532" max="11532" width="24" style="1" customWidth="1"/>
    <col min="11533" max="11533" width="30.140625" style="1" customWidth="1"/>
    <col min="11534" max="11534" width="19.7109375" style="1" customWidth="1"/>
    <col min="11535" max="11535" width="27" style="1" customWidth="1"/>
    <col min="11536" max="11776" width="9.28515625" style="1"/>
    <col min="11777" max="11777" width="11.7109375" style="1" customWidth="1"/>
    <col min="11778" max="11778" width="55.42578125" style="1" customWidth="1"/>
    <col min="11779" max="11779" width="24.7109375" style="1" customWidth="1"/>
    <col min="11780" max="11780" width="17.42578125" style="1" bestFit="1" customWidth="1"/>
    <col min="11781" max="11781" width="10.7109375" style="1" customWidth="1"/>
    <col min="11782" max="11782" width="17" style="1" customWidth="1"/>
    <col min="11783" max="11783" width="14" style="1" customWidth="1"/>
    <col min="11784" max="11784" width="17" style="1" customWidth="1"/>
    <col min="11785" max="11786" width="17.7109375" style="1" customWidth="1"/>
    <col min="11787" max="11787" width="19" style="1" customWidth="1"/>
    <col min="11788" max="11788" width="24" style="1" customWidth="1"/>
    <col min="11789" max="11789" width="30.140625" style="1" customWidth="1"/>
    <col min="11790" max="11790" width="19.7109375" style="1" customWidth="1"/>
    <col min="11791" max="11791" width="27" style="1" customWidth="1"/>
    <col min="11792" max="12032" width="9.28515625" style="1"/>
    <col min="12033" max="12033" width="11.7109375" style="1" customWidth="1"/>
    <col min="12034" max="12034" width="55.42578125" style="1" customWidth="1"/>
    <col min="12035" max="12035" width="24.7109375" style="1" customWidth="1"/>
    <col min="12036" max="12036" width="17.42578125" style="1" bestFit="1" customWidth="1"/>
    <col min="12037" max="12037" width="10.7109375" style="1" customWidth="1"/>
    <col min="12038" max="12038" width="17" style="1" customWidth="1"/>
    <col min="12039" max="12039" width="14" style="1" customWidth="1"/>
    <col min="12040" max="12040" width="17" style="1" customWidth="1"/>
    <col min="12041" max="12042" width="17.7109375" style="1" customWidth="1"/>
    <col min="12043" max="12043" width="19" style="1" customWidth="1"/>
    <col min="12044" max="12044" width="24" style="1" customWidth="1"/>
    <col min="12045" max="12045" width="30.140625" style="1" customWidth="1"/>
    <col min="12046" max="12046" width="19.7109375" style="1" customWidth="1"/>
    <col min="12047" max="12047" width="27" style="1" customWidth="1"/>
    <col min="12048" max="12288" width="9.28515625" style="1"/>
    <col min="12289" max="12289" width="11.7109375" style="1" customWidth="1"/>
    <col min="12290" max="12290" width="55.42578125" style="1" customWidth="1"/>
    <col min="12291" max="12291" width="24.7109375" style="1" customWidth="1"/>
    <col min="12292" max="12292" width="17.42578125" style="1" bestFit="1" customWidth="1"/>
    <col min="12293" max="12293" width="10.7109375" style="1" customWidth="1"/>
    <col min="12294" max="12294" width="17" style="1" customWidth="1"/>
    <col min="12295" max="12295" width="14" style="1" customWidth="1"/>
    <col min="12296" max="12296" width="17" style="1" customWidth="1"/>
    <col min="12297" max="12298" width="17.7109375" style="1" customWidth="1"/>
    <col min="12299" max="12299" width="19" style="1" customWidth="1"/>
    <col min="12300" max="12300" width="24" style="1" customWidth="1"/>
    <col min="12301" max="12301" width="30.140625" style="1" customWidth="1"/>
    <col min="12302" max="12302" width="19.7109375" style="1" customWidth="1"/>
    <col min="12303" max="12303" width="27" style="1" customWidth="1"/>
    <col min="12304" max="12544" width="9.28515625" style="1"/>
    <col min="12545" max="12545" width="11.7109375" style="1" customWidth="1"/>
    <col min="12546" max="12546" width="55.42578125" style="1" customWidth="1"/>
    <col min="12547" max="12547" width="24.7109375" style="1" customWidth="1"/>
    <col min="12548" max="12548" width="17.42578125" style="1" bestFit="1" customWidth="1"/>
    <col min="12549" max="12549" width="10.7109375" style="1" customWidth="1"/>
    <col min="12550" max="12550" width="17" style="1" customWidth="1"/>
    <col min="12551" max="12551" width="14" style="1" customWidth="1"/>
    <col min="12552" max="12552" width="17" style="1" customWidth="1"/>
    <col min="12553" max="12554" width="17.7109375" style="1" customWidth="1"/>
    <col min="12555" max="12555" width="19" style="1" customWidth="1"/>
    <col min="12556" max="12556" width="24" style="1" customWidth="1"/>
    <col min="12557" max="12557" width="30.140625" style="1" customWidth="1"/>
    <col min="12558" max="12558" width="19.7109375" style="1" customWidth="1"/>
    <col min="12559" max="12559" width="27" style="1" customWidth="1"/>
    <col min="12560" max="12800" width="9.28515625" style="1"/>
    <col min="12801" max="12801" width="11.7109375" style="1" customWidth="1"/>
    <col min="12802" max="12802" width="55.42578125" style="1" customWidth="1"/>
    <col min="12803" max="12803" width="24.7109375" style="1" customWidth="1"/>
    <col min="12804" max="12804" width="17.42578125" style="1" bestFit="1" customWidth="1"/>
    <col min="12805" max="12805" width="10.7109375" style="1" customWidth="1"/>
    <col min="12806" max="12806" width="17" style="1" customWidth="1"/>
    <col min="12807" max="12807" width="14" style="1" customWidth="1"/>
    <col min="12808" max="12808" width="17" style="1" customWidth="1"/>
    <col min="12809" max="12810" width="17.7109375" style="1" customWidth="1"/>
    <col min="12811" max="12811" width="19" style="1" customWidth="1"/>
    <col min="12812" max="12812" width="24" style="1" customWidth="1"/>
    <col min="12813" max="12813" width="30.140625" style="1" customWidth="1"/>
    <col min="12814" max="12814" width="19.7109375" style="1" customWidth="1"/>
    <col min="12815" max="12815" width="27" style="1" customWidth="1"/>
    <col min="12816" max="13056" width="9.28515625" style="1"/>
    <col min="13057" max="13057" width="11.7109375" style="1" customWidth="1"/>
    <col min="13058" max="13058" width="55.42578125" style="1" customWidth="1"/>
    <col min="13059" max="13059" width="24.7109375" style="1" customWidth="1"/>
    <col min="13060" max="13060" width="17.42578125" style="1" bestFit="1" customWidth="1"/>
    <col min="13061" max="13061" width="10.7109375" style="1" customWidth="1"/>
    <col min="13062" max="13062" width="17" style="1" customWidth="1"/>
    <col min="13063" max="13063" width="14" style="1" customWidth="1"/>
    <col min="13064" max="13064" width="17" style="1" customWidth="1"/>
    <col min="13065" max="13066" width="17.7109375" style="1" customWidth="1"/>
    <col min="13067" max="13067" width="19" style="1" customWidth="1"/>
    <col min="13068" max="13068" width="24" style="1" customWidth="1"/>
    <col min="13069" max="13069" width="30.140625" style="1" customWidth="1"/>
    <col min="13070" max="13070" width="19.7109375" style="1" customWidth="1"/>
    <col min="13071" max="13071" width="27" style="1" customWidth="1"/>
    <col min="13072" max="13312" width="9.28515625" style="1"/>
    <col min="13313" max="13313" width="11.7109375" style="1" customWidth="1"/>
    <col min="13314" max="13314" width="55.42578125" style="1" customWidth="1"/>
    <col min="13315" max="13315" width="24.7109375" style="1" customWidth="1"/>
    <col min="13316" max="13316" width="17.42578125" style="1" bestFit="1" customWidth="1"/>
    <col min="13317" max="13317" width="10.7109375" style="1" customWidth="1"/>
    <col min="13318" max="13318" width="17" style="1" customWidth="1"/>
    <col min="13319" max="13319" width="14" style="1" customWidth="1"/>
    <col min="13320" max="13320" width="17" style="1" customWidth="1"/>
    <col min="13321" max="13322" width="17.7109375" style="1" customWidth="1"/>
    <col min="13323" max="13323" width="19" style="1" customWidth="1"/>
    <col min="13324" max="13324" width="24" style="1" customWidth="1"/>
    <col min="13325" max="13325" width="30.140625" style="1" customWidth="1"/>
    <col min="13326" max="13326" width="19.7109375" style="1" customWidth="1"/>
    <col min="13327" max="13327" width="27" style="1" customWidth="1"/>
    <col min="13328" max="13568" width="9.28515625" style="1"/>
    <col min="13569" max="13569" width="11.7109375" style="1" customWidth="1"/>
    <col min="13570" max="13570" width="55.42578125" style="1" customWidth="1"/>
    <col min="13571" max="13571" width="24.7109375" style="1" customWidth="1"/>
    <col min="13572" max="13572" width="17.42578125" style="1" bestFit="1" customWidth="1"/>
    <col min="13573" max="13573" width="10.7109375" style="1" customWidth="1"/>
    <col min="13574" max="13574" width="17" style="1" customWidth="1"/>
    <col min="13575" max="13575" width="14" style="1" customWidth="1"/>
    <col min="13576" max="13576" width="17" style="1" customWidth="1"/>
    <col min="13577" max="13578" width="17.7109375" style="1" customWidth="1"/>
    <col min="13579" max="13579" width="19" style="1" customWidth="1"/>
    <col min="13580" max="13580" width="24" style="1" customWidth="1"/>
    <col min="13581" max="13581" width="30.140625" style="1" customWidth="1"/>
    <col min="13582" max="13582" width="19.7109375" style="1" customWidth="1"/>
    <col min="13583" max="13583" width="27" style="1" customWidth="1"/>
    <col min="13584" max="13824" width="9.28515625" style="1"/>
    <col min="13825" max="13825" width="11.7109375" style="1" customWidth="1"/>
    <col min="13826" max="13826" width="55.42578125" style="1" customWidth="1"/>
    <col min="13827" max="13827" width="24.7109375" style="1" customWidth="1"/>
    <col min="13828" max="13828" width="17.42578125" style="1" bestFit="1" customWidth="1"/>
    <col min="13829" max="13829" width="10.7109375" style="1" customWidth="1"/>
    <col min="13830" max="13830" width="17" style="1" customWidth="1"/>
    <col min="13831" max="13831" width="14" style="1" customWidth="1"/>
    <col min="13832" max="13832" width="17" style="1" customWidth="1"/>
    <col min="13833" max="13834" width="17.7109375" style="1" customWidth="1"/>
    <col min="13835" max="13835" width="19" style="1" customWidth="1"/>
    <col min="13836" max="13836" width="24" style="1" customWidth="1"/>
    <col min="13837" max="13837" width="30.140625" style="1" customWidth="1"/>
    <col min="13838" max="13838" width="19.7109375" style="1" customWidth="1"/>
    <col min="13839" max="13839" width="27" style="1" customWidth="1"/>
    <col min="13840" max="14080" width="9.28515625" style="1"/>
    <col min="14081" max="14081" width="11.7109375" style="1" customWidth="1"/>
    <col min="14082" max="14082" width="55.42578125" style="1" customWidth="1"/>
    <col min="14083" max="14083" width="24.7109375" style="1" customWidth="1"/>
    <col min="14084" max="14084" width="17.42578125" style="1" bestFit="1" customWidth="1"/>
    <col min="14085" max="14085" width="10.7109375" style="1" customWidth="1"/>
    <col min="14086" max="14086" width="17" style="1" customWidth="1"/>
    <col min="14087" max="14087" width="14" style="1" customWidth="1"/>
    <col min="14088" max="14088" width="17" style="1" customWidth="1"/>
    <col min="14089" max="14090" width="17.7109375" style="1" customWidth="1"/>
    <col min="14091" max="14091" width="19" style="1" customWidth="1"/>
    <col min="14092" max="14092" width="24" style="1" customWidth="1"/>
    <col min="14093" max="14093" width="30.140625" style="1" customWidth="1"/>
    <col min="14094" max="14094" width="19.7109375" style="1" customWidth="1"/>
    <col min="14095" max="14095" width="27" style="1" customWidth="1"/>
    <col min="14096" max="14336" width="9.28515625" style="1"/>
    <col min="14337" max="14337" width="11.7109375" style="1" customWidth="1"/>
    <col min="14338" max="14338" width="55.42578125" style="1" customWidth="1"/>
    <col min="14339" max="14339" width="24.7109375" style="1" customWidth="1"/>
    <col min="14340" max="14340" width="17.42578125" style="1" bestFit="1" customWidth="1"/>
    <col min="14341" max="14341" width="10.7109375" style="1" customWidth="1"/>
    <col min="14342" max="14342" width="17" style="1" customWidth="1"/>
    <col min="14343" max="14343" width="14" style="1" customWidth="1"/>
    <col min="14344" max="14344" width="17" style="1" customWidth="1"/>
    <col min="14345" max="14346" width="17.7109375" style="1" customWidth="1"/>
    <col min="14347" max="14347" width="19" style="1" customWidth="1"/>
    <col min="14348" max="14348" width="24" style="1" customWidth="1"/>
    <col min="14349" max="14349" width="30.140625" style="1" customWidth="1"/>
    <col min="14350" max="14350" width="19.7109375" style="1" customWidth="1"/>
    <col min="14351" max="14351" width="27" style="1" customWidth="1"/>
    <col min="14352" max="14592" width="9.28515625" style="1"/>
    <col min="14593" max="14593" width="11.7109375" style="1" customWidth="1"/>
    <col min="14594" max="14594" width="55.42578125" style="1" customWidth="1"/>
    <col min="14595" max="14595" width="24.7109375" style="1" customWidth="1"/>
    <col min="14596" max="14596" width="17.42578125" style="1" bestFit="1" customWidth="1"/>
    <col min="14597" max="14597" width="10.7109375" style="1" customWidth="1"/>
    <col min="14598" max="14598" width="17" style="1" customWidth="1"/>
    <col min="14599" max="14599" width="14" style="1" customWidth="1"/>
    <col min="14600" max="14600" width="17" style="1" customWidth="1"/>
    <col min="14601" max="14602" width="17.7109375" style="1" customWidth="1"/>
    <col min="14603" max="14603" width="19" style="1" customWidth="1"/>
    <col min="14604" max="14604" width="24" style="1" customWidth="1"/>
    <col min="14605" max="14605" width="30.140625" style="1" customWidth="1"/>
    <col min="14606" max="14606" width="19.7109375" style="1" customWidth="1"/>
    <col min="14607" max="14607" width="27" style="1" customWidth="1"/>
    <col min="14608" max="14848" width="9.28515625" style="1"/>
    <col min="14849" max="14849" width="11.7109375" style="1" customWidth="1"/>
    <col min="14850" max="14850" width="55.42578125" style="1" customWidth="1"/>
    <col min="14851" max="14851" width="24.7109375" style="1" customWidth="1"/>
    <col min="14852" max="14852" width="17.42578125" style="1" bestFit="1" customWidth="1"/>
    <col min="14853" max="14853" width="10.7109375" style="1" customWidth="1"/>
    <col min="14854" max="14854" width="17" style="1" customWidth="1"/>
    <col min="14855" max="14855" width="14" style="1" customWidth="1"/>
    <col min="14856" max="14856" width="17" style="1" customWidth="1"/>
    <col min="14857" max="14858" width="17.7109375" style="1" customWidth="1"/>
    <col min="14859" max="14859" width="19" style="1" customWidth="1"/>
    <col min="14860" max="14860" width="24" style="1" customWidth="1"/>
    <col min="14861" max="14861" width="30.140625" style="1" customWidth="1"/>
    <col min="14862" max="14862" width="19.7109375" style="1" customWidth="1"/>
    <col min="14863" max="14863" width="27" style="1" customWidth="1"/>
    <col min="14864" max="15104" width="9.28515625" style="1"/>
    <col min="15105" max="15105" width="11.7109375" style="1" customWidth="1"/>
    <col min="15106" max="15106" width="55.42578125" style="1" customWidth="1"/>
    <col min="15107" max="15107" width="24.7109375" style="1" customWidth="1"/>
    <col min="15108" max="15108" width="17.42578125" style="1" bestFit="1" customWidth="1"/>
    <col min="15109" max="15109" width="10.7109375" style="1" customWidth="1"/>
    <col min="15110" max="15110" width="17" style="1" customWidth="1"/>
    <col min="15111" max="15111" width="14" style="1" customWidth="1"/>
    <col min="15112" max="15112" width="17" style="1" customWidth="1"/>
    <col min="15113" max="15114" width="17.7109375" style="1" customWidth="1"/>
    <col min="15115" max="15115" width="19" style="1" customWidth="1"/>
    <col min="15116" max="15116" width="24" style="1" customWidth="1"/>
    <col min="15117" max="15117" width="30.140625" style="1" customWidth="1"/>
    <col min="15118" max="15118" width="19.7109375" style="1" customWidth="1"/>
    <col min="15119" max="15119" width="27" style="1" customWidth="1"/>
    <col min="15120" max="15360" width="9.28515625" style="1"/>
    <col min="15361" max="15361" width="11.7109375" style="1" customWidth="1"/>
    <col min="15362" max="15362" width="55.42578125" style="1" customWidth="1"/>
    <col min="15363" max="15363" width="24.7109375" style="1" customWidth="1"/>
    <col min="15364" max="15364" width="17.42578125" style="1" bestFit="1" customWidth="1"/>
    <col min="15365" max="15365" width="10.7109375" style="1" customWidth="1"/>
    <col min="15366" max="15366" width="17" style="1" customWidth="1"/>
    <col min="15367" max="15367" width="14" style="1" customWidth="1"/>
    <col min="15368" max="15368" width="17" style="1" customWidth="1"/>
    <col min="15369" max="15370" width="17.7109375" style="1" customWidth="1"/>
    <col min="15371" max="15371" width="19" style="1" customWidth="1"/>
    <col min="15372" max="15372" width="24" style="1" customWidth="1"/>
    <col min="15373" max="15373" width="30.140625" style="1" customWidth="1"/>
    <col min="15374" max="15374" width="19.7109375" style="1" customWidth="1"/>
    <col min="15375" max="15375" width="27" style="1" customWidth="1"/>
    <col min="15376" max="15616" width="9.28515625" style="1"/>
    <col min="15617" max="15617" width="11.7109375" style="1" customWidth="1"/>
    <col min="15618" max="15618" width="55.42578125" style="1" customWidth="1"/>
    <col min="15619" max="15619" width="24.7109375" style="1" customWidth="1"/>
    <col min="15620" max="15620" width="17.42578125" style="1" bestFit="1" customWidth="1"/>
    <col min="15621" max="15621" width="10.7109375" style="1" customWidth="1"/>
    <col min="15622" max="15622" width="17" style="1" customWidth="1"/>
    <col min="15623" max="15623" width="14" style="1" customWidth="1"/>
    <col min="15624" max="15624" width="17" style="1" customWidth="1"/>
    <col min="15625" max="15626" width="17.7109375" style="1" customWidth="1"/>
    <col min="15627" max="15627" width="19" style="1" customWidth="1"/>
    <col min="15628" max="15628" width="24" style="1" customWidth="1"/>
    <col min="15629" max="15629" width="30.140625" style="1" customWidth="1"/>
    <col min="15630" max="15630" width="19.7109375" style="1" customWidth="1"/>
    <col min="15631" max="15631" width="27" style="1" customWidth="1"/>
    <col min="15632" max="15872" width="9.28515625" style="1"/>
    <col min="15873" max="15873" width="11.7109375" style="1" customWidth="1"/>
    <col min="15874" max="15874" width="55.42578125" style="1" customWidth="1"/>
    <col min="15875" max="15875" width="24.7109375" style="1" customWidth="1"/>
    <col min="15876" max="15876" width="17.42578125" style="1" bestFit="1" customWidth="1"/>
    <col min="15877" max="15877" width="10.7109375" style="1" customWidth="1"/>
    <col min="15878" max="15878" width="17" style="1" customWidth="1"/>
    <col min="15879" max="15879" width="14" style="1" customWidth="1"/>
    <col min="15880" max="15880" width="17" style="1" customWidth="1"/>
    <col min="15881" max="15882" width="17.7109375" style="1" customWidth="1"/>
    <col min="15883" max="15883" width="19" style="1" customWidth="1"/>
    <col min="15884" max="15884" width="24" style="1" customWidth="1"/>
    <col min="15885" max="15885" width="30.140625" style="1" customWidth="1"/>
    <col min="15886" max="15886" width="19.7109375" style="1" customWidth="1"/>
    <col min="15887" max="15887" width="27" style="1" customWidth="1"/>
    <col min="15888" max="16128" width="9.28515625" style="1"/>
    <col min="16129" max="16129" width="11.7109375" style="1" customWidth="1"/>
    <col min="16130" max="16130" width="55.42578125" style="1" customWidth="1"/>
    <col min="16131" max="16131" width="24.7109375" style="1" customWidth="1"/>
    <col min="16132" max="16132" width="17.42578125" style="1" bestFit="1" customWidth="1"/>
    <col min="16133" max="16133" width="10.7109375" style="1" customWidth="1"/>
    <col min="16134" max="16134" width="17" style="1" customWidth="1"/>
    <col min="16135" max="16135" width="14" style="1" customWidth="1"/>
    <col min="16136" max="16136" width="17" style="1" customWidth="1"/>
    <col min="16137" max="16138" width="17.7109375" style="1" customWidth="1"/>
    <col min="16139" max="16139" width="19" style="1" customWidth="1"/>
    <col min="16140" max="16140" width="24" style="1" customWidth="1"/>
    <col min="16141" max="16141" width="30.140625" style="1" customWidth="1"/>
    <col min="16142" max="16142" width="19.7109375" style="1" customWidth="1"/>
    <col min="16143" max="16143" width="27" style="1" customWidth="1"/>
    <col min="16144" max="16384" width="9.28515625" style="1"/>
  </cols>
  <sheetData>
    <row r="1" spans="1:11" ht="24.75" customHeight="1" x14ac:dyDescent="0.25"/>
    <row r="2" spans="1:11" ht="21" customHeight="1" x14ac:dyDescent="0.25"/>
    <row r="3" spans="1:11" ht="21" customHeight="1" x14ac:dyDescent="0.25"/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x14ac:dyDescent="0.25">
      <c r="A8" s="111" t="s">
        <v>0</v>
      </c>
      <c r="B8" s="112"/>
      <c r="C8" s="112"/>
      <c r="D8" s="112"/>
      <c r="E8" s="112"/>
      <c r="F8" s="112"/>
      <c r="G8" s="112"/>
      <c r="H8" s="112"/>
      <c r="I8" s="112"/>
      <c r="J8" s="112"/>
      <c r="K8" s="113"/>
    </row>
    <row r="9" spans="1:11" x14ac:dyDescent="0.25">
      <c r="A9" s="114" t="s">
        <v>1</v>
      </c>
      <c r="B9" s="115"/>
      <c r="C9" s="115"/>
      <c r="D9" s="115"/>
      <c r="E9" s="115"/>
      <c r="F9" s="115"/>
      <c r="G9" s="115"/>
      <c r="H9" s="115"/>
      <c r="I9" s="115"/>
      <c r="J9" s="115"/>
      <c r="K9" s="116"/>
    </row>
    <row r="10" spans="1:11" x14ac:dyDescent="0.25">
      <c r="A10" s="109" t="s">
        <v>2</v>
      </c>
      <c r="B10" s="110"/>
      <c r="C10" s="110"/>
      <c r="D10" s="110"/>
      <c r="E10" s="110"/>
      <c r="F10" s="117" t="s">
        <v>3</v>
      </c>
      <c r="G10" s="117"/>
      <c r="H10" s="117"/>
      <c r="I10" s="117"/>
      <c r="J10" s="117"/>
      <c r="K10" s="117"/>
    </row>
    <row r="11" spans="1:11" x14ac:dyDescent="0.25">
      <c r="A11" s="109" t="s">
        <v>4</v>
      </c>
      <c r="B11" s="110"/>
      <c r="C11" s="110"/>
      <c r="D11" s="110"/>
      <c r="E11" s="110"/>
      <c r="F11" s="118" t="s">
        <v>5</v>
      </c>
      <c r="G11" s="115"/>
      <c r="H11" s="115"/>
      <c r="I11" s="115"/>
      <c r="J11" s="115"/>
      <c r="K11" s="116"/>
    </row>
    <row r="12" spans="1:11" x14ac:dyDescent="0.25">
      <c r="A12" s="109" t="s">
        <v>6</v>
      </c>
      <c r="B12" s="110"/>
      <c r="C12" s="110"/>
      <c r="D12" s="110"/>
      <c r="E12" s="110"/>
      <c r="F12" s="119" t="s">
        <v>7</v>
      </c>
      <c r="G12" s="119"/>
      <c r="H12" s="119"/>
      <c r="I12" s="119"/>
      <c r="J12" s="119"/>
      <c r="K12" s="119"/>
    </row>
    <row r="13" spans="1:11" x14ac:dyDescent="0.25">
      <c r="A13" s="109" t="s">
        <v>8</v>
      </c>
      <c r="B13" s="110"/>
      <c r="C13" s="110"/>
      <c r="D13" s="110"/>
      <c r="E13" s="110"/>
      <c r="F13" s="118" t="s">
        <v>9</v>
      </c>
      <c r="G13" s="115"/>
      <c r="H13" s="115"/>
      <c r="I13" s="115"/>
      <c r="J13" s="115"/>
      <c r="K13" s="116"/>
    </row>
    <row r="14" spans="1:11" x14ac:dyDescent="0.25">
      <c r="A14" s="109" t="s">
        <v>10</v>
      </c>
      <c r="B14" s="110"/>
      <c r="C14" s="110"/>
      <c r="D14" s="110"/>
      <c r="E14" s="110"/>
      <c r="F14" s="118" t="s">
        <v>11</v>
      </c>
      <c r="G14" s="115"/>
      <c r="H14" s="115"/>
      <c r="I14" s="115"/>
      <c r="J14" s="115"/>
      <c r="K14" s="116"/>
    </row>
    <row r="15" spans="1:11" ht="30" customHeight="1" x14ac:dyDescent="0.25">
      <c r="A15" s="109" t="s">
        <v>12</v>
      </c>
      <c r="B15" s="110"/>
      <c r="C15" s="110"/>
      <c r="D15" s="110"/>
      <c r="E15" s="110"/>
      <c r="F15" s="100" t="s">
        <v>13</v>
      </c>
      <c r="G15" s="101"/>
      <c r="H15" s="102"/>
      <c r="I15" s="103" t="s">
        <v>14</v>
      </c>
      <c r="J15" s="104"/>
      <c r="K15" s="105"/>
    </row>
    <row r="16" spans="1:11" x14ac:dyDescent="0.2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5" s="9" customFormat="1" ht="57.75" customHeight="1" x14ac:dyDescent="0.25">
      <c r="A17" s="2" t="s">
        <v>15</v>
      </c>
      <c r="B17" s="3"/>
      <c r="C17" s="93">
        <f>I20+I17*1.5-I18</f>
        <v>68395</v>
      </c>
      <c r="D17" s="93"/>
      <c r="E17" s="93"/>
      <c r="F17" s="4" t="s">
        <v>16</v>
      </c>
      <c r="G17" s="96" t="s">
        <v>17</v>
      </c>
      <c r="H17" s="108"/>
      <c r="I17" s="5">
        <v>33262</v>
      </c>
      <c r="J17" s="6" t="s">
        <v>16</v>
      </c>
      <c r="K17" s="7"/>
      <c r="L17" s="8"/>
      <c r="N17" s="10"/>
    </row>
    <row r="18" spans="1:15" s="9" customFormat="1" ht="39.75" customHeight="1" x14ac:dyDescent="0.25">
      <c r="A18" s="2" t="s">
        <v>18</v>
      </c>
      <c r="B18" s="3"/>
      <c r="C18" s="93">
        <f>E25+E34+E44+E45+E61+E82</f>
        <v>14400</v>
      </c>
      <c r="D18" s="93"/>
      <c r="E18" s="93"/>
      <c r="F18" s="4" t="s">
        <v>16</v>
      </c>
      <c r="G18" s="94" t="s">
        <v>19</v>
      </c>
      <c r="H18" s="95"/>
      <c r="I18" s="11">
        <v>19150</v>
      </c>
      <c r="J18" s="12" t="s">
        <v>16</v>
      </c>
      <c r="L18" s="13"/>
      <c r="M18" s="10"/>
    </row>
    <row r="19" spans="1:15" s="9" customFormat="1" ht="26.25" customHeight="1" x14ac:dyDescent="0.25">
      <c r="A19" s="14"/>
      <c r="B19" s="15"/>
      <c r="C19" s="5"/>
      <c r="D19" s="5"/>
      <c r="E19" s="5"/>
      <c r="F19" s="16"/>
      <c r="G19" s="96" t="s">
        <v>20</v>
      </c>
      <c r="H19" s="97"/>
      <c r="I19" s="11">
        <v>2500</v>
      </c>
      <c r="J19" s="12" t="s">
        <v>16</v>
      </c>
      <c r="L19" s="13"/>
    </row>
    <row r="20" spans="1:15" s="9" customFormat="1" ht="46.5" customHeight="1" x14ac:dyDescent="0.25">
      <c r="A20" s="14" t="s">
        <v>21</v>
      </c>
      <c r="B20" s="15"/>
      <c r="C20" s="98">
        <f>C17-C18</f>
        <v>53995</v>
      </c>
      <c r="D20" s="98"/>
      <c r="E20" s="98"/>
      <c r="F20" s="16" t="s">
        <v>16</v>
      </c>
      <c r="G20" s="96" t="s">
        <v>22</v>
      </c>
      <c r="H20" s="99"/>
      <c r="I20" s="5">
        <v>37652</v>
      </c>
      <c r="J20" s="6" t="s">
        <v>16</v>
      </c>
      <c r="K20" s="17" t="s">
        <v>23</v>
      </c>
      <c r="L20" s="13"/>
      <c r="O20" s="13"/>
    </row>
    <row r="21" spans="1:15" ht="30" customHeight="1" x14ac:dyDescent="0.25">
      <c r="A21" s="84" t="s">
        <v>24</v>
      </c>
      <c r="B21" s="79" t="s">
        <v>25</v>
      </c>
      <c r="C21" s="79" t="s">
        <v>26</v>
      </c>
      <c r="D21" s="79" t="s">
        <v>27</v>
      </c>
      <c r="E21" s="18" t="s">
        <v>28</v>
      </c>
      <c r="F21" s="85" t="s">
        <v>29</v>
      </c>
      <c r="G21" s="79" t="s">
        <v>30</v>
      </c>
      <c r="H21" s="79"/>
      <c r="I21" s="80" t="s">
        <v>31</v>
      </c>
      <c r="J21" s="81"/>
      <c r="K21" s="82"/>
    </row>
    <row r="22" spans="1:15" ht="28.15" customHeight="1" x14ac:dyDescent="0.25">
      <c r="A22" s="84"/>
      <c r="B22" s="79"/>
      <c r="C22" s="79"/>
      <c r="D22" s="79"/>
      <c r="E22" s="20" t="s">
        <v>32</v>
      </c>
      <c r="F22" s="86"/>
      <c r="G22" s="21" t="s">
        <v>33</v>
      </c>
      <c r="H22" s="21" t="s">
        <v>34</v>
      </c>
      <c r="I22" s="22" t="s">
        <v>35</v>
      </c>
      <c r="J22" s="21" t="s">
        <v>36</v>
      </c>
      <c r="K22" s="21" t="s">
        <v>37</v>
      </c>
    </row>
    <row r="23" spans="1:15" ht="50.25" customHeight="1" x14ac:dyDescent="0.25">
      <c r="A23" s="23" t="s">
        <v>38</v>
      </c>
      <c r="B23" s="24" t="s">
        <v>39</v>
      </c>
      <c r="C23" s="25"/>
      <c r="D23" s="26" t="s">
        <v>40</v>
      </c>
      <c r="E23" s="27">
        <v>6840</v>
      </c>
      <c r="F23" s="26" t="s">
        <v>41</v>
      </c>
      <c r="G23" s="28" t="s">
        <v>42</v>
      </c>
      <c r="H23" s="28" t="s">
        <v>42</v>
      </c>
      <c r="I23" s="29" t="s">
        <v>43</v>
      </c>
      <c r="J23" s="29"/>
      <c r="K23" s="29"/>
      <c r="L23" s="30"/>
    </row>
    <row r="24" spans="1:15" ht="40.15" customHeight="1" x14ac:dyDescent="0.25">
      <c r="A24" s="23"/>
      <c r="B24" s="31" t="s">
        <v>44</v>
      </c>
      <c r="C24" s="32"/>
      <c r="D24" s="26"/>
      <c r="E24" s="33"/>
      <c r="F24" s="34"/>
      <c r="G24" s="28"/>
      <c r="H24" s="28"/>
      <c r="I24" s="29"/>
      <c r="J24" s="29"/>
      <c r="K24" s="29"/>
    </row>
    <row r="25" spans="1:15" ht="53.25" customHeight="1" x14ac:dyDescent="0.25">
      <c r="A25" s="23" t="s">
        <v>38</v>
      </c>
      <c r="B25" s="35" t="s">
        <v>45</v>
      </c>
      <c r="C25" s="36"/>
      <c r="D25" s="26" t="s">
        <v>40</v>
      </c>
      <c r="E25" s="33">
        <v>1000</v>
      </c>
      <c r="F25" s="26" t="s">
        <v>41</v>
      </c>
      <c r="G25" s="21" t="s">
        <v>46</v>
      </c>
      <c r="H25" s="28" t="s">
        <v>47</v>
      </c>
      <c r="I25" s="26" t="s">
        <v>43</v>
      </c>
      <c r="J25" s="29"/>
      <c r="K25" s="29"/>
    </row>
    <row r="26" spans="1:15" ht="46.5" customHeight="1" x14ac:dyDescent="0.25">
      <c r="A26" s="23" t="s">
        <v>48</v>
      </c>
      <c r="B26" s="35" t="s">
        <v>49</v>
      </c>
      <c r="C26" s="32"/>
      <c r="D26" s="26" t="s">
        <v>40</v>
      </c>
      <c r="E26" s="33">
        <v>3000</v>
      </c>
      <c r="F26" s="26" t="s">
        <v>41</v>
      </c>
      <c r="G26" s="28" t="s">
        <v>50</v>
      </c>
      <c r="H26" s="28" t="s">
        <v>50</v>
      </c>
      <c r="I26" s="37"/>
      <c r="J26" s="29" t="s">
        <v>43</v>
      </c>
      <c r="K26" s="29"/>
      <c r="L26" s="38"/>
    </row>
    <row r="27" spans="1:15" ht="47.25" x14ac:dyDescent="0.25">
      <c r="A27" s="23" t="s">
        <v>51</v>
      </c>
      <c r="B27" s="35" t="s">
        <v>52</v>
      </c>
      <c r="C27" s="36" t="s">
        <v>53</v>
      </c>
      <c r="D27" s="26" t="s">
        <v>40</v>
      </c>
      <c r="E27" s="33">
        <v>5500</v>
      </c>
      <c r="F27" s="26" t="s">
        <v>41</v>
      </c>
      <c r="G27" s="21" t="s">
        <v>50</v>
      </c>
      <c r="H27" s="28" t="s">
        <v>50</v>
      </c>
      <c r="I27" s="26"/>
      <c r="J27" s="29" t="s">
        <v>43</v>
      </c>
      <c r="K27" s="29"/>
    </row>
    <row r="28" spans="1:15" ht="49.5" customHeight="1" x14ac:dyDescent="0.25">
      <c r="A28" s="23" t="s">
        <v>54</v>
      </c>
      <c r="B28" s="35" t="s">
        <v>55</v>
      </c>
      <c r="C28" s="36" t="s">
        <v>53</v>
      </c>
      <c r="D28" s="26" t="s">
        <v>40</v>
      </c>
      <c r="E28" s="39">
        <v>9000</v>
      </c>
      <c r="F28" s="26" t="s">
        <v>41</v>
      </c>
      <c r="G28" s="28" t="s">
        <v>50</v>
      </c>
      <c r="H28" s="28" t="s">
        <v>56</v>
      </c>
      <c r="I28" s="29"/>
      <c r="J28" s="29" t="s">
        <v>43</v>
      </c>
      <c r="K28" s="29"/>
    </row>
    <row r="29" spans="1:15" ht="45.75" customHeight="1" x14ac:dyDescent="0.25">
      <c r="A29" s="23" t="s">
        <v>57</v>
      </c>
      <c r="B29" s="35" t="s">
        <v>58</v>
      </c>
      <c r="C29" s="36" t="s">
        <v>53</v>
      </c>
      <c r="D29" s="26" t="s">
        <v>40</v>
      </c>
      <c r="E29" s="39">
        <v>15500</v>
      </c>
      <c r="F29" s="26" t="s">
        <v>41</v>
      </c>
      <c r="G29" s="40" t="s">
        <v>59</v>
      </c>
      <c r="H29" s="40" t="s">
        <v>60</v>
      </c>
      <c r="I29" s="29"/>
      <c r="J29" s="29"/>
      <c r="K29" s="29" t="s">
        <v>43</v>
      </c>
    </row>
    <row r="30" spans="1:15" ht="47.25" x14ac:dyDescent="0.25">
      <c r="A30" s="23" t="s">
        <v>61</v>
      </c>
      <c r="B30" s="35" t="s">
        <v>62</v>
      </c>
      <c r="C30" s="36" t="s">
        <v>53</v>
      </c>
      <c r="D30" s="26" t="s">
        <v>40</v>
      </c>
      <c r="E30" s="39">
        <v>6000</v>
      </c>
      <c r="F30" s="26" t="s">
        <v>41</v>
      </c>
      <c r="G30" s="28" t="s">
        <v>59</v>
      </c>
      <c r="H30" s="28" t="s">
        <v>59</v>
      </c>
      <c r="I30" s="29"/>
      <c r="J30" s="29"/>
      <c r="K30" s="29" t="s">
        <v>43</v>
      </c>
    </row>
    <row r="31" spans="1:15" ht="48.6" customHeight="1" x14ac:dyDescent="0.25">
      <c r="A31" s="23" t="s">
        <v>63</v>
      </c>
      <c r="B31" s="35" t="s">
        <v>64</v>
      </c>
      <c r="C31" s="36" t="s">
        <v>53</v>
      </c>
      <c r="D31" s="26" t="s">
        <v>40</v>
      </c>
      <c r="E31" s="39">
        <v>9000</v>
      </c>
      <c r="F31" s="26" t="s">
        <v>41</v>
      </c>
      <c r="G31" s="28" t="s">
        <v>59</v>
      </c>
      <c r="H31" s="28" t="s">
        <v>59</v>
      </c>
      <c r="I31" s="29"/>
      <c r="J31" s="29"/>
      <c r="K31" s="29" t="s">
        <v>43</v>
      </c>
    </row>
    <row r="32" spans="1:15" ht="47.25" x14ac:dyDescent="0.25">
      <c r="A32" s="23" t="s">
        <v>65</v>
      </c>
      <c r="B32" s="41" t="s">
        <v>66</v>
      </c>
      <c r="C32" s="42" t="s">
        <v>53</v>
      </c>
      <c r="D32" s="26" t="s">
        <v>40</v>
      </c>
      <c r="E32" s="39">
        <v>2000</v>
      </c>
      <c r="F32" s="26" t="s">
        <v>41</v>
      </c>
      <c r="G32" s="28" t="s">
        <v>67</v>
      </c>
      <c r="H32" s="28" t="s">
        <v>68</v>
      </c>
      <c r="I32" s="29"/>
      <c r="J32" s="29"/>
      <c r="K32" s="29" t="s">
        <v>43</v>
      </c>
    </row>
    <row r="33" spans="1:12" ht="40.15" customHeight="1" x14ac:dyDescent="0.25">
      <c r="A33" s="23"/>
      <c r="B33" s="31" t="s">
        <v>69</v>
      </c>
      <c r="C33" s="41"/>
      <c r="D33" s="26"/>
      <c r="E33" s="43"/>
      <c r="F33" s="34"/>
      <c r="G33" s="28"/>
      <c r="H33" s="28"/>
      <c r="I33" s="29"/>
      <c r="J33" s="29"/>
      <c r="K33" s="29"/>
      <c r="L33" s="44"/>
    </row>
    <row r="34" spans="1:12" ht="55.5" customHeight="1" x14ac:dyDescent="0.25">
      <c r="A34" s="23" t="s">
        <v>38</v>
      </c>
      <c r="B34" s="35" t="s">
        <v>70</v>
      </c>
      <c r="C34" s="36"/>
      <c r="D34" s="26" t="s">
        <v>40</v>
      </c>
      <c r="E34" s="33">
        <v>4000</v>
      </c>
      <c r="F34" s="26" t="s">
        <v>41</v>
      </c>
      <c r="G34" s="21" t="s">
        <v>46</v>
      </c>
      <c r="H34" s="28" t="s">
        <v>47</v>
      </c>
      <c r="I34" s="26" t="s">
        <v>43</v>
      </c>
      <c r="J34" s="29"/>
      <c r="K34" s="29"/>
    </row>
    <row r="35" spans="1:12" ht="48" customHeight="1" x14ac:dyDescent="0.25">
      <c r="A35" s="23" t="s">
        <v>48</v>
      </c>
      <c r="B35" s="45" t="s">
        <v>71</v>
      </c>
      <c r="C35" s="46" t="s">
        <v>53</v>
      </c>
      <c r="D35" s="26" t="s">
        <v>40</v>
      </c>
      <c r="E35" s="33">
        <v>8250</v>
      </c>
      <c r="F35" s="26" t="s">
        <v>41</v>
      </c>
      <c r="G35" s="28" t="s">
        <v>50</v>
      </c>
      <c r="H35" s="28" t="s">
        <v>50</v>
      </c>
      <c r="I35" s="29"/>
      <c r="J35" s="29" t="s">
        <v>43</v>
      </c>
      <c r="K35" s="29"/>
      <c r="L35" s="47"/>
    </row>
    <row r="36" spans="1:12" ht="48.75" customHeight="1" x14ac:dyDescent="0.25">
      <c r="A36" s="23" t="s">
        <v>51</v>
      </c>
      <c r="B36" s="45" t="s">
        <v>72</v>
      </c>
      <c r="C36" s="46" t="s">
        <v>53</v>
      </c>
      <c r="D36" s="26" t="s">
        <v>40</v>
      </c>
      <c r="E36" s="33">
        <v>2400</v>
      </c>
      <c r="F36" s="26" t="s">
        <v>41</v>
      </c>
      <c r="G36" s="28" t="s">
        <v>50</v>
      </c>
      <c r="H36" s="28" t="s">
        <v>50</v>
      </c>
      <c r="I36" s="29"/>
      <c r="J36" s="29" t="s">
        <v>43</v>
      </c>
      <c r="K36" s="29"/>
      <c r="L36" s="47"/>
    </row>
    <row r="37" spans="1:12" ht="51" customHeight="1" x14ac:dyDescent="0.25">
      <c r="A37" s="23" t="s">
        <v>54</v>
      </c>
      <c r="B37" s="45" t="s">
        <v>73</v>
      </c>
      <c r="C37" s="46" t="s">
        <v>53</v>
      </c>
      <c r="D37" s="26" t="s">
        <v>40</v>
      </c>
      <c r="E37" s="33">
        <v>2000</v>
      </c>
      <c r="F37" s="26" t="s">
        <v>41</v>
      </c>
      <c r="G37" s="28" t="s">
        <v>50</v>
      </c>
      <c r="H37" s="28" t="s">
        <v>50</v>
      </c>
      <c r="I37" s="29"/>
      <c r="J37" s="29" t="s">
        <v>43</v>
      </c>
      <c r="K37" s="29"/>
      <c r="L37" s="47"/>
    </row>
    <row r="38" spans="1:12" ht="48.75" customHeight="1" x14ac:dyDescent="0.25">
      <c r="A38" s="23" t="s">
        <v>57</v>
      </c>
      <c r="B38" s="35" t="s">
        <v>74</v>
      </c>
      <c r="C38" s="46" t="s">
        <v>53</v>
      </c>
      <c r="D38" s="26" t="s">
        <v>40</v>
      </c>
      <c r="E38" s="43">
        <v>2000</v>
      </c>
      <c r="F38" s="26" t="s">
        <v>41</v>
      </c>
      <c r="G38" s="28" t="s">
        <v>50</v>
      </c>
      <c r="H38" s="28" t="s">
        <v>56</v>
      </c>
      <c r="I38" s="29"/>
      <c r="J38" s="29" t="s">
        <v>43</v>
      </c>
      <c r="K38" s="29"/>
      <c r="L38" s="47"/>
    </row>
    <row r="39" spans="1:12" ht="46.5" customHeight="1" x14ac:dyDescent="0.25">
      <c r="A39" s="23" t="s">
        <v>61</v>
      </c>
      <c r="B39" s="48" t="s">
        <v>75</v>
      </c>
      <c r="C39" s="46" t="s">
        <v>53</v>
      </c>
      <c r="D39" s="26" t="s">
        <v>40</v>
      </c>
      <c r="E39" s="39">
        <v>12000</v>
      </c>
      <c r="F39" s="26" t="s">
        <v>41</v>
      </c>
      <c r="G39" s="21" t="s">
        <v>56</v>
      </c>
      <c r="H39" s="28" t="s">
        <v>76</v>
      </c>
      <c r="I39" s="29"/>
      <c r="J39" s="29" t="s">
        <v>43</v>
      </c>
      <c r="K39" s="29"/>
    </row>
    <row r="40" spans="1:12" ht="49.5" customHeight="1" x14ac:dyDescent="0.25">
      <c r="A40" s="23" t="s">
        <v>63</v>
      </c>
      <c r="B40" s="35" t="s">
        <v>77</v>
      </c>
      <c r="C40" s="46" t="s">
        <v>53</v>
      </c>
      <c r="D40" s="26" t="s">
        <v>40</v>
      </c>
      <c r="E40" s="39">
        <v>6300</v>
      </c>
      <c r="F40" s="26" t="s">
        <v>41</v>
      </c>
      <c r="G40" s="21" t="s">
        <v>78</v>
      </c>
      <c r="H40" s="28" t="s">
        <v>78</v>
      </c>
      <c r="I40" s="29"/>
      <c r="J40" s="29" t="s">
        <v>43</v>
      </c>
      <c r="K40" s="29"/>
    </row>
    <row r="41" spans="1:12" ht="45.75" customHeight="1" x14ac:dyDescent="0.25">
      <c r="A41" s="23" t="s">
        <v>65</v>
      </c>
      <c r="B41" s="35" t="s">
        <v>79</v>
      </c>
      <c r="C41" s="46" t="s">
        <v>53</v>
      </c>
      <c r="D41" s="26" t="s">
        <v>40</v>
      </c>
      <c r="E41" s="39">
        <v>11400</v>
      </c>
      <c r="F41" s="26" t="s">
        <v>41</v>
      </c>
      <c r="G41" s="28" t="s">
        <v>59</v>
      </c>
      <c r="H41" s="28" t="s">
        <v>60</v>
      </c>
      <c r="I41" s="29"/>
      <c r="J41" s="29"/>
      <c r="K41" s="29" t="s">
        <v>43</v>
      </c>
    </row>
    <row r="42" spans="1:12" ht="48" customHeight="1" x14ac:dyDescent="0.25">
      <c r="A42" s="23" t="s">
        <v>80</v>
      </c>
      <c r="B42" s="35" t="s">
        <v>81</v>
      </c>
      <c r="C42" s="46" t="s">
        <v>53</v>
      </c>
      <c r="D42" s="26" t="s">
        <v>40</v>
      </c>
      <c r="E42" s="39">
        <v>12600</v>
      </c>
      <c r="F42" s="26" t="s">
        <v>41</v>
      </c>
      <c r="G42" s="28" t="s">
        <v>59</v>
      </c>
      <c r="H42" s="28" t="s">
        <v>60</v>
      </c>
      <c r="I42" s="29"/>
      <c r="J42" s="29"/>
      <c r="K42" s="29" t="s">
        <v>43</v>
      </c>
    </row>
    <row r="43" spans="1:12" ht="40.15" customHeight="1" x14ac:dyDescent="0.25">
      <c r="A43" s="23"/>
      <c r="B43" s="31" t="s">
        <v>82</v>
      </c>
      <c r="C43" s="49"/>
      <c r="D43" s="26"/>
      <c r="E43" s="39"/>
      <c r="F43" s="26"/>
      <c r="G43" s="21"/>
      <c r="H43" s="28"/>
      <c r="I43" s="29"/>
      <c r="J43" s="29"/>
      <c r="K43" s="29"/>
    </row>
    <row r="44" spans="1:12" ht="59.25" customHeight="1" x14ac:dyDescent="0.25">
      <c r="A44" s="23" t="s">
        <v>38</v>
      </c>
      <c r="B44" s="77" t="s">
        <v>162</v>
      </c>
      <c r="C44" s="46" t="s">
        <v>53</v>
      </c>
      <c r="D44" s="26" t="s">
        <v>40</v>
      </c>
      <c r="E44" s="39">
        <v>5000</v>
      </c>
      <c r="F44" s="26" t="s">
        <v>41</v>
      </c>
      <c r="G44" s="21" t="s">
        <v>83</v>
      </c>
      <c r="H44" s="28" t="s">
        <v>84</v>
      </c>
      <c r="I44" s="29" t="s">
        <v>43</v>
      </c>
      <c r="J44" s="29"/>
      <c r="K44" s="29"/>
      <c r="L44" s="38"/>
    </row>
    <row r="45" spans="1:12" ht="46.5" customHeight="1" x14ac:dyDescent="0.25">
      <c r="A45" s="23" t="s">
        <v>48</v>
      </c>
      <c r="B45" s="35" t="s">
        <v>85</v>
      </c>
      <c r="C45" s="46" t="s">
        <v>53</v>
      </c>
      <c r="D45" s="26" t="s">
        <v>40</v>
      </c>
      <c r="E45" s="39">
        <v>2200</v>
      </c>
      <c r="F45" s="26" t="s">
        <v>41</v>
      </c>
      <c r="G45" s="21" t="s">
        <v>83</v>
      </c>
      <c r="H45" s="28" t="s">
        <v>84</v>
      </c>
      <c r="I45" s="29" t="s">
        <v>43</v>
      </c>
      <c r="J45" s="29"/>
      <c r="K45" s="29"/>
    </row>
    <row r="46" spans="1:12" ht="48" customHeight="1" x14ac:dyDescent="0.25">
      <c r="A46" s="23" t="s">
        <v>51</v>
      </c>
      <c r="B46" s="48" t="s">
        <v>86</v>
      </c>
      <c r="C46" s="46" t="s">
        <v>53</v>
      </c>
      <c r="D46" s="50" t="s">
        <v>40</v>
      </c>
      <c r="E46" s="39">
        <v>32000</v>
      </c>
      <c r="F46" s="26" t="s">
        <v>41</v>
      </c>
      <c r="G46" s="21" t="s">
        <v>50</v>
      </c>
      <c r="H46" s="28" t="s">
        <v>50</v>
      </c>
      <c r="I46" s="29"/>
      <c r="J46" s="29" t="s">
        <v>43</v>
      </c>
      <c r="K46" s="29"/>
    </row>
    <row r="47" spans="1:12" ht="48" customHeight="1" x14ac:dyDescent="0.25">
      <c r="A47" s="23" t="s">
        <v>54</v>
      </c>
      <c r="B47" s="48" t="s">
        <v>87</v>
      </c>
      <c r="C47" s="46" t="s">
        <v>53</v>
      </c>
      <c r="D47" s="50" t="s">
        <v>40</v>
      </c>
      <c r="E47" s="39">
        <v>22000</v>
      </c>
      <c r="F47" s="26" t="s">
        <v>41</v>
      </c>
      <c r="G47" s="21" t="s">
        <v>50</v>
      </c>
      <c r="H47" s="28" t="s">
        <v>50</v>
      </c>
      <c r="I47" s="29"/>
      <c r="J47" s="29" t="s">
        <v>43</v>
      </c>
      <c r="K47" s="29"/>
    </row>
    <row r="48" spans="1:12" ht="51" customHeight="1" x14ac:dyDescent="0.25">
      <c r="A48" s="23" t="s">
        <v>57</v>
      </c>
      <c r="B48" s="51" t="s">
        <v>88</v>
      </c>
      <c r="C48" s="46" t="s">
        <v>53</v>
      </c>
      <c r="D48" s="50" t="s">
        <v>40</v>
      </c>
      <c r="E48" s="39">
        <v>6500</v>
      </c>
      <c r="F48" s="26" t="s">
        <v>41</v>
      </c>
      <c r="G48" s="21" t="s">
        <v>50</v>
      </c>
      <c r="H48" s="28" t="s">
        <v>50</v>
      </c>
      <c r="I48" s="29"/>
      <c r="J48" s="29" t="s">
        <v>43</v>
      </c>
      <c r="K48" s="29"/>
    </row>
    <row r="49" spans="1:11" ht="46.5" customHeight="1" x14ac:dyDescent="0.25">
      <c r="A49" s="23" t="s">
        <v>61</v>
      </c>
      <c r="B49" s="48" t="s">
        <v>89</v>
      </c>
      <c r="C49" s="46" t="s">
        <v>53</v>
      </c>
      <c r="D49" s="50" t="s">
        <v>40</v>
      </c>
      <c r="E49" s="39">
        <v>6000</v>
      </c>
      <c r="F49" s="26" t="s">
        <v>41</v>
      </c>
      <c r="G49" s="21" t="s">
        <v>50</v>
      </c>
      <c r="H49" s="28" t="s">
        <v>50</v>
      </c>
      <c r="I49" s="26"/>
      <c r="J49" s="29" t="s">
        <v>43</v>
      </c>
      <c r="K49" s="29"/>
    </row>
    <row r="50" spans="1:11" ht="46.5" customHeight="1" x14ac:dyDescent="0.25">
      <c r="A50" s="23" t="s">
        <v>63</v>
      </c>
      <c r="B50" s="48" t="s">
        <v>75</v>
      </c>
      <c r="C50" s="46" t="s">
        <v>53</v>
      </c>
      <c r="D50" s="50" t="s">
        <v>40</v>
      </c>
      <c r="E50" s="39">
        <v>12000</v>
      </c>
      <c r="F50" s="26" t="s">
        <v>41</v>
      </c>
      <c r="G50" s="28" t="s">
        <v>56</v>
      </c>
      <c r="H50" s="28" t="s">
        <v>76</v>
      </c>
      <c r="I50" s="29"/>
      <c r="J50" s="29" t="s">
        <v>43</v>
      </c>
      <c r="K50" s="29"/>
    </row>
    <row r="51" spans="1:11" ht="46.5" customHeight="1" x14ac:dyDescent="0.25">
      <c r="A51" s="23" t="s">
        <v>65</v>
      </c>
      <c r="B51" s="48" t="s">
        <v>91</v>
      </c>
      <c r="C51" s="46" t="s">
        <v>53</v>
      </c>
      <c r="D51" s="26" t="s">
        <v>40</v>
      </c>
      <c r="E51" s="39">
        <v>750</v>
      </c>
      <c r="F51" s="26" t="s">
        <v>41</v>
      </c>
      <c r="G51" s="28" t="s">
        <v>56</v>
      </c>
      <c r="H51" s="28" t="s">
        <v>76</v>
      </c>
      <c r="I51" s="29"/>
      <c r="J51" s="29" t="s">
        <v>43</v>
      </c>
      <c r="K51" s="29"/>
    </row>
    <row r="52" spans="1:11" ht="46.5" customHeight="1" x14ac:dyDescent="0.25">
      <c r="A52" s="23" t="s">
        <v>80</v>
      </c>
      <c r="B52" s="35" t="s">
        <v>93</v>
      </c>
      <c r="C52" s="46" t="s">
        <v>53</v>
      </c>
      <c r="D52" s="26" t="s">
        <v>40</v>
      </c>
      <c r="E52" s="39">
        <v>3000</v>
      </c>
      <c r="F52" s="26" t="s">
        <v>41</v>
      </c>
      <c r="G52" s="22" t="s">
        <v>59</v>
      </c>
      <c r="H52" s="22" t="s">
        <v>59</v>
      </c>
      <c r="I52" s="29"/>
      <c r="J52" s="29"/>
      <c r="K52" s="29" t="s">
        <v>43</v>
      </c>
    </row>
    <row r="53" spans="1:11" ht="46.5" customHeight="1" x14ac:dyDescent="0.25">
      <c r="A53" s="23" t="s">
        <v>90</v>
      </c>
      <c r="B53" s="35" t="s">
        <v>95</v>
      </c>
      <c r="C53" s="46" t="s">
        <v>53</v>
      </c>
      <c r="D53" s="26" t="s">
        <v>40</v>
      </c>
      <c r="E53" s="39">
        <v>1450</v>
      </c>
      <c r="F53" s="26" t="s">
        <v>41</v>
      </c>
      <c r="G53" s="22" t="s">
        <v>59</v>
      </c>
      <c r="H53" s="22" t="s">
        <v>60</v>
      </c>
      <c r="I53" s="29"/>
      <c r="J53" s="29"/>
      <c r="K53" s="29" t="s">
        <v>43</v>
      </c>
    </row>
    <row r="54" spans="1:11" ht="46.5" customHeight="1" x14ac:dyDescent="0.25">
      <c r="A54" s="23" t="s">
        <v>92</v>
      </c>
      <c r="B54" s="35" t="s">
        <v>97</v>
      </c>
      <c r="C54" s="46" t="s">
        <v>53</v>
      </c>
      <c r="D54" s="26" t="s">
        <v>40</v>
      </c>
      <c r="E54" s="39">
        <v>4180</v>
      </c>
      <c r="F54" s="26" t="s">
        <v>41</v>
      </c>
      <c r="G54" s="22" t="s">
        <v>59</v>
      </c>
      <c r="H54" s="22" t="s">
        <v>60</v>
      </c>
      <c r="I54" s="29"/>
      <c r="J54" s="29"/>
      <c r="K54" s="29" t="s">
        <v>43</v>
      </c>
    </row>
    <row r="55" spans="1:11" ht="46.5" customHeight="1" x14ac:dyDescent="0.25">
      <c r="A55" s="23" t="s">
        <v>94</v>
      </c>
      <c r="B55" s="35" t="s">
        <v>99</v>
      </c>
      <c r="C55" s="46" t="s">
        <v>53</v>
      </c>
      <c r="D55" s="26" t="s">
        <v>40</v>
      </c>
      <c r="E55" s="39">
        <v>2500</v>
      </c>
      <c r="F55" s="26" t="s">
        <v>41</v>
      </c>
      <c r="G55" s="22" t="s">
        <v>59</v>
      </c>
      <c r="H55" s="22" t="s">
        <v>60</v>
      </c>
      <c r="I55" s="29"/>
      <c r="J55" s="29"/>
      <c r="K55" s="29" t="s">
        <v>43</v>
      </c>
    </row>
    <row r="56" spans="1:11" ht="46.5" customHeight="1" x14ac:dyDescent="0.25">
      <c r="A56" s="23" t="s">
        <v>96</v>
      </c>
      <c r="B56" s="48" t="s">
        <v>101</v>
      </c>
      <c r="C56" s="46" t="s">
        <v>53</v>
      </c>
      <c r="D56" s="26" t="s">
        <v>40</v>
      </c>
      <c r="E56" s="39">
        <v>1500</v>
      </c>
      <c r="F56" s="26" t="s">
        <v>41</v>
      </c>
      <c r="G56" s="22" t="s">
        <v>59</v>
      </c>
      <c r="H56" s="22" t="s">
        <v>60</v>
      </c>
      <c r="I56" s="29"/>
      <c r="J56" s="29"/>
      <c r="K56" s="29" t="s">
        <v>43</v>
      </c>
    </row>
    <row r="57" spans="1:11" ht="46.5" customHeight="1" x14ac:dyDescent="0.25">
      <c r="A57" s="23" t="s">
        <v>98</v>
      </c>
      <c r="B57" s="35" t="s">
        <v>103</v>
      </c>
      <c r="C57" s="46" t="s">
        <v>53</v>
      </c>
      <c r="D57" s="26" t="s">
        <v>40</v>
      </c>
      <c r="E57" s="39">
        <v>4000</v>
      </c>
      <c r="F57" s="26" t="s">
        <v>41</v>
      </c>
      <c r="G57" s="22" t="s">
        <v>59</v>
      </c>
      <c r="H57" s="22" t="s">
        <v>60</v>
      </c>
      <c r="I57" s="29"/>
      <c r="J57" s="29"/>
      <c r="K57" s="29" t="s">
        <v>43</v>
      </c>
    </row>
    <row r="58" spans="1:11" ht="46.5" customHeight="1" x14ac:dyDescent="0.25">
      <c r="A58" s="23" t="s">
        <v>100</v>
      </c>
      <c r="B58" s="35" t="s">
        <v>105</v>
      </c>
      <c r="C58" s="46" t="s">
        <v>53</v>
      </c>
      <c r="D58" s="26" t="s">
        <v>40</v>
      </c>
      <c r="E58" s="39">
        <v>4000</v>
      </c>
      <c r="F58" s="26" t="s">
        <v>41</v>
      </c>
      <c r="G58" s="22" t="s">
        <v>59</v>
      </c>
      <c r="H58" s="22" t="s">
        <v>60</v>
      </c>
      <c r="I58" s="29"/>
      <c r="J58" s="29"/>
      <c r="K58" s="29" t="s">
        <v>43</v>
      </c>
    </row>
    <row r="59" spans="1:11" ht="46.5" customHeight="1" x14ac:dyDescent="0.25">
      <c r="A59" s="23" t="s">
        <v>102</v>
      </c>
      <c r="B59" s="35" t="s">
        <v>107</v>
      </c>
      <c r="C59" s="46" t="s">
        <v>53</v>
      </c>
      <c r="D59" s="26" t="s">
        <v>40</v>
      </c>
      <c r="E59" s="39">
        <v>1020</v>
      </c>
      <c r="F59" s="26" t="s">
        <v>41</v>
      </c>
      <c r="G59" s="22" t="s">
        <v>59</v>
      </c>
      <c r="H59" s="22" t="s">
        <v>60</v>
      </c>
      <c r="I59" s="29"/>
      <c r="J59" s="29"/>
      <c r="K59" s="29" t="s">
        <v>43</v>
      </c>
    </row>
    <row r="60" spans="1:11" ht="40.15" customHeight="1" x14ac:dyDescent="0.25">
      <c r="A60" s="23"/>
      <c r="B60" s="31" t="s">
        <v>108</v>
      </c>
      <c r="C60" s="49"/>
      <c r="D60" s="26"/>
      <c r="E60" s="39"/>
      <c r="F60" s="26"/>
      <c r="G60" s="52"/>
      <c r="H60" s="52"/>
      <c r="I60" s="29"/>
      <c r="J60" s="29"/>
      <c r="K60" s="29"/>
    </row>
    <row r="61" spans="1:11" ht="46.5" customHeight="1" x14ac:dyDescent="0.25">
      <c r="A61" s="23" t="s">
        <v>38</v>
      </c>
      <c r="B61" s="35" t="s">
        <v>109</v>
      </c>
      <c r="C61" s="53" t="s">
        <v>53</v>
      </c>
      <c r="D61" s="50" t="s">
        <v>40</v>
      </c>
      <c r="E61" s="39">
        <v>1100</v>
      </c>
      <c r="F61" s="26" t="s">
        <v>41</v>
      </c>
      <c r="G61" s="21" t="s">
        <v>83</v>
      </c>
      <c r="H61" s="28" t="s">
        <v>84</v>
      </c>
      <c r="I61" s="29" t="s">
        <v>43</v>
      </c>
      <c r="J61" s="29"/>
      <c r="K61" s="29"/>
    </row>
    <row r="62" spans="1:11" ht="46.9" customHeight="1" x14ac:dyDescent="0.25">
      <c r="A62" s="23" t="s">
        <v>48</v>
      </c>
      <c r="B62" s="48" t="s">
        <v>110</v>
      </c>
      <c r="C62" s="53" t="s">
        <v>53</v>
      </c>
      <c r="D62" s="50" t="s">
        <v>40</v>
      </c>
      <c r="E62" s="39">
        <v>9000</v>
      </c>
      <c r="F62" s="26" t="s">
        <v>41</v>
      </c>
      <c r="G62" s="21" t="s">
        <v>50</v>
      </c>
      <c r="H62" s="28" t="s">
        <v>50</v>
      </c>
      <c r="I62" s="29"/>
      <c r="J62" s="29" t="s">
        <v>43</v>
      </c>
      <c r="K62" s="29"/>
    </row>
    <row r="63" spans="1:11" ht="46.9" customHeight="1" x14ac:dyDescent="0.25">
      <c r="A63" s="23" t="s">
        <v>51</v>
      </c>
      <c r="B63" s="48" t="s">
        <v>111</v>
      </c>
      <c r="C63" s="53" t="s">
        <v>53</v>
      </c>
      <c r="D63" s="50" t="s">
        <v>40</v>
      </c>
      <c r="E63" s="39">
        <v>7000</v>
      </c>
      <c r="F63" s="26" t="s">
        <v>41</v>
      </c>
      <c r="G63" s="21" t="s">
        <v>50</v>
      </c>
      <c r="H63" s="28" t="s">
        <v>50</v>
      </c>
      <c r="I63" s="29"/>
      <c r="J63" s="29" t="s">
        <v>43</v>
      </c>
      <c r="K63" s="29"/>
    </row>
    <row r="64" spans="1:11" ht="46.5" customHeight="1" x14ac:dyDescent="0.25">
      <c r="A64" s="23" t="s">
        <v>54</v>
      </c>
      <c r="B64" s="48" t="s">
        <v>75</v>
      </c>
      <c r="C64" s="53" t="s">
        <v>53</v>
      </c>
      <c r="D64" s="50" t="s">
        <v>40</v>
      </c>
      <c r="E64" s="39">
        <v>12000</v>
      </c>
      <c r="F64" s="26" t="s">
        <v>41</v>
      </c>
      <c r="G64" s="28" t="s">
        <v>50</v>
      </c>
      <c r="H64" s="28" t="s">
        <v>50</v>
      </c>
      <c r="I64" s="29"/>
      <c r="J64" s="29" t="s">
        <v>43</v>
      </c>
      <c r="K64" s="29"/>
    </row>
    <row r="65" spans="1:11" ht="46.5" customHeight="1" x14ac:dyDescent="0.25">
      <c r="A65" s="23" t="s">
        <v>57</v>
      </c>
      <c r="B65" s="35" t="s">
        <v>112</v>
      </c>
      <c r="C65" s="53" t="s">
        <v>53</v>
      </c>
      <c r="D65" s="50" t="s">
        <v>40</v>
      </c>
      <c r="E65" s="39">
        <v>300</v>
      </c>
      <c r="F65" s="26" t="s">
        <v>41</v>
      </c>
      <c r="G65" s="22" t="s">
        <v>50</v>
      </c>
      <c r="H65" s="22" t="s">
        <v>56</v>
      </c>
      <c r="I65" s="21"/>
      <c r="J65" s="21" t="s">
        <v>43</v>
      </c>
      <c r="K65" s="29"/>
    </row>
    <row r="66" spans="1:11" ht="46.5" customHeight="1" x14ac:dyDescent="0.25">
      <c r="A66" s="23" t="s">
        <v>61</v>
      </c>
      <c r="B66" s="35" t="s">
        <v>113</v>
      </c>
      <c r="C66" s="53" t="s">
        <v>53</v>
      </c>
      <c r="D66" s="50" t="s">
        <v>40</v>
      </c>
      <c r="E66" s="39">
        <v>500</v>
      </c>
      <c r="F66" s="26" t="s">
        <v>41</v>
      </c>
      <c r="G66" s="22" t="s">
        <v>50</v>
      </c>
      <c r="H66" s="22" t="s">
        <v>56</v>
      </c>
      <c r="I66" s="21"/>
      <c r="J66" s="29" t="s">
        <v>43</v>
      </c>
      <c r="K66" s="29"/>
    </row>
    <row r="67" spans="1:11" ht="46.5" customHeight="1" x14ac:dyDescent="0.25">
      <c r="A67" s="23" t="s">
        <v>63</v>
      </c>
      <c r="B67" s="48" t="s">
        <v>114</v>
      </c>
      <c r="C67" s="53" t="s">
        <v>53</v>
      </c>
      <c r="D67" s="50" t="s">
        <v>40</v>
      </c>
      <c r="E67" s="39">
        <v>750</v>
      </c>
      <c r="F67" s="26" t="s">
        <v>41</v>
      </c>
      <c r="G67" s="22" t="s">
        <v>56</v>
      </c>
      <c r="H67" s="22" t="s">
        <v>78</v>
      </c>
      <c r="I67" s="29"/>
      <c r="J67" s="29" t="s">
        <v>43</v>
      </c>
      <c r="K67" s="29"/>
    </row>
    <row r="68" spans="1:11" ht="46.5" customHeight="1" x14ac:dyDescent="0.25">
      <c r="A68" s="23" t="s">
        <v>65</v>
      </c>
      <c r="B68" s="35" t="s">
        <v>115</v>
      </c>
      <c r="C68" s="53" t="s">
        <v>53</v>
      </c>
      <c r="D68" s="50" t="s">
        <v>40</v>
      </c>
      <c r="E68" s="39">
        <v>2400</v>
      </c>
      <c r="F68" s="26" t="s">
        <v>41</v>
      </c>
      <c r="G68" s="22" t="s">
        <v>56</v>
      </c>
      <c r="H68" s="22" t="s">
        <v>78</v>
      </c>
      <c r="I68" s="29"/>
      <c r="J68" s="29" t="s">
        <v>43</v>
      </c>
      <c r="K68" s="29"/>
    </row>
    <row r="69" spans="1:11" ht="46.5" customHeight="1" x14ac:dyDescent="0.25">
      <c r="A69" s="23" t="s">
        <v>80</v>
      </c>
      <c r="B69" s="35" t="s">
        <v>116</v>
      </c>
      <c r="C69" s="53" t="s">
        <v>53</v>
      </c>
      <c r="D69" s="50" t="s">
        <v>40</v>
      </c>
      <c r="E69" s="39">
        <v>930</v>
      </c>
      <c r="F69" s="26" t="s">
        <v>41</v>
      </c>
      <c r="G69" s="22" t="s">
        <v>59</v>
      </c>
      <c r="H69" s="22" t="s">
        <v>117</v>
      </c>
      <c r="I69" s="21"/>
      <c r="J69" s="29"/>
      <c r="K69" s="29" t="s">
        <v>43</v>
      </c>
    </row>
    <row r="70" spans="1:11" ht="46.5" customHeight="1" x14ac:dyDescent="0.25">
      <c r="A70" s="23" t="s">
        <v>90</v>
      </c>
      <c r="B70" s="35" t="s">
        <v>118</v>
      </c>
      <c r="C70" s="53" t="s">
        <v>53</v>
      </c>
      <c r="D70" s="50" t="s">
        <v>40</v>
      </c>
      <c r="E70" s="39">
        <v>1550</v>
      </c>
      <c r="F70" s="26" t="s">
        <v>41</v>
      </c>
      <c r="G70" s="22" t="s">
        <v>59</v>
      </c>
      <c r="H70" s="22" t="s">
        <v>117</v>
      </c>
      <c r="I70" s="21"/>
      <c r="J70" s="29"/>
      <c r="K70" s="29" t="s">
        <v>43</v>
      </c>
    </row>
    <row r="71" spans="1:11" ht="46.5" customHeight="1" x14ac:dyDescent="0.25">
      <c r="A71" s="23" t="s">
        <v>92</v>
      </c>
      <c r="B71" s="35" t="s">
        <v>119</v>
      </c>
      <c r="C71" s="53" t="s">
        <v>53</v>
      </c>
      <c r="D71" s="50" t="s">
        <v>40</v>
      </c>
      <c r="E71" s="39">
        <v>7920</v>
      </c>
      <c r="F71" s="26" t="s">
        <v>41</v>
      </c>
      <c r="G71" s="22" t="s">
        <v>59</v>
      </c>
      <c r="H71" s="22" t="s">
        <v>120</v>
      </c>
      <c r="I71" s="21"/>
      <c r="J71" s="29"/>
      <c r="K71" s="29" t="s">
        <v>43</v>
      </c>
    </row>
    <row r="72" spans="1:11" ht="46.5" customHeight="1" x14ac:dyDescent="0.25">
      <c r="A72" s="23" t="s">
        <v>94</v>
      </c>
      <c r="B72" s="35" t="s">
        <v>121</v>
      </c>
      <c r="C72" s="53" t="s">
        <v>53</v>
      </c>
      <c r="D72" s="50" t="s">
        <v>40</v>
      </c>
      <c r="E72" s="39">
        <v>1250</v>
      </c>
      <c r="F72" s="26" t="s">
        <v>41</v>
      </c>
      <c r="G72" s="28" t="s">
        <v>122</v>
      </c>
      <c r="H72" s="28" t="s">
        <v>122</v>
      </c>
      <c r="I72" s="29"/>
      <c r="J72" s="29"/>
      <c r="K72" s="29" t="s">
        <v>43</v>
      </c>
    </row>
    <row r="73" spans="1:11" ht="46.5" customHeight="1" x14ac:dyDescent="0.25">
      <c r="A73" s="23" t="s">
        <v>96</v>
      </c>
      <c r="B73" s="48" t="s">
        <v>123</v>
      </c>
      <c r="C73" s="53" t="s">
        <v>53</v>
      </c>
      <c r="D73" s="50" t="s">
        <v>40</v>
      </c>
      <c r="E73" s="39">
        <v>1500</v>
      </c>
      <c r="F73" s="26" t="s">
        <v>41</v>
      </c>
      <c r="G73" s="28" t="s">
        <v>122</v>
      </c>
      <c r="H73" s="28" t="s">
        <v>122</v>
      </c>
      <c r="I73" s="29"/>
      <c r="J73" s="29"/>
      <c r="K73" s="29" t="s">
        <v>43</v>
      </c>
    </row>
    <row r="74" spans="1:11" ht="46.5" customHeight="1" x14ac:dyDescent="0.25">
      <c r="A74" s="23" t="s">
        <v>98</v>
      </c>
      <c r="B74" s="35" t="s">
        <v>124</v>
      </c>
      <c r="C74" s="53" t="s">
        <v>53</v>
      </c>
      <c r="D74" s="50" t="s">
        <v>40</v>
      </c>
      <c r="E74" s="39">
        <v>2600</v>
      </c>
      <c r="F74" s="26" t="s">
        <v>41</v>
      </c>
      <c r="G74" s="28" t="s">
        <v>122</v>
      </c>
      <c r="H74" s="28" t="s">
        <v>122</v>
      </c>
      <c r="I74" s="29"/>
      <c r="J74" s="29"/>
      <c r="K74" s="29" t="s">
        <v>43</v>
      </c>
    </row>
    <row r="75" spans="1:11" ht="46.5" customHeight="1" x14ac:dyDescent="0.25">
      <c r="A75" s="23" t="s">
        <v>100</v>
      </c>
      <c r="B75" s="35" t="s">
        <v>125</v>
      </c>
      <c r="C75" s="53" t="s">
        <v>53</v>
      </c>
      <c r="D75" s="50" t="s">
        <v>40</v>
      </c>
      <c r="E75" s="39">
        <v>6000</v>
      </c>
      <c r="F75" s="26" t="s">
        <v>41</v>
      </c>
      <c r="G75" s="28" t="s">
        <v>68</v>
      </c>
      <c r="H75" s="28" t="s">
        <v>126</v>
      </c>
      <c r="I75" s="29"/>
      <c r="J75" s="29"/>
      <c r="K75" s="29" t="s">
        <v>43</v>
      </c>
    </row>
    <row r="76" spans="1:11" ht="46.5" customHeight="1" x14ac:dyDescent="0.25">
      <c r="A76" s="23" t="s">
        <v>102</v>
      </c>
      <c r="B76" s="35" t="s">
        <v>127</v>
      </c>
      <c r="C76" s="53" t="s">
        <v>53</v>
      </c>
      <c r="D76" s="50" t="s">
        <v>40</v>
      </c>
      <c r="E76" s="39">
        <v>2050</v>
      </c>
      <c r="F76" s="26" t="s">
        <v>41</v>
      </c>
      <c r="G76" s="28" t="s">
        <v>68</v>
      </c>
      <c r="H76" s="28" t="s">
        <v>126</v>
      </c>
      <c r="I76" s="29"/>
      <c r="J76" s="29"/>
      <c r="K76" s="29" t="s">
        <v>43</v>
      </c>
    </row>
    <row r="77" spans="1:11" ht="46.5" customHeight="1" x14ac:dyDescent="0.25">
      <c r="A77" s="23" t="s">
        <v>104</v>
      </c>
      <c r="B77" s="48" t="s">
        <v>128</v>
      </c>
      <c r="C77" s="87" t="s">
        <v>129</v>
      </c>
      <c r="D77" s="54" t="s">
        <v>40</v>
      </c>
      <c r="E77" s="90">
        <v>4800</v>
      </c>
      <c r="F77" s="91" t="s">
        <v>41</v>
      </c>
      <c r="G77" s="28" t="s">
        <v>68</v>
      </c>
      <c r="H77" s="28" t="s">
        <v>60</v>
      </c>
      <c r="I77" s="29"/>
      <c r="J77" s="29"/>
      <c r="K77" s="29" t="s">
        <v>43</v>
      </c>
    </row>
    <row r="78" spans="1:11" ht="46.5" customHeight="1" x14ac:dyDescent="0.25">
      <c r="A78" s="23" t="s">
        <v>106</v>
      </c>
      <c r="B78" s="48" t="s">
        <v>130</v>
      </c>
      <c r="C78" s="88"/>
      <c r="D78" s="50" t="s">
        <v>40</v>
      </c>
      <c r="E78" s="88"/>
      <c r="F78" s="88"/>
      <c r="G78" s="28" t="s">
        <v>68</v>
      </c>
      <c r="H78" s="28" t="s">
        <v>60</v>
      </c>
      <c r="I78" s="29"/>
      <c r="J78" s="29"/>
      <c r="K78" s="29" t="s">
        <v>43</v>
      </c>
    </row>
    <row r="79" spans="1:11" ht="46.5" customHeight="1" x14ac:dyDescent="0.25">
      <c r="A79" s="23" t="s">
        <v>131</v>
      </c>
      <c r="B79" s="48" t="s">
        <v>132</v>
      </c>
      <c r="C79" s="89"/>
      <c r="D79" s="50" t="s">
        <v>40</v>
      </c>
      <c r="E79" s="89"/>
      <c r="F79" s="89"/>
      <c r="G79" s="28" t="s">
        <v>68</v>
      </c>
      <c r="H79" s="28" t="s">
        <v>60</v>
      </c>
      <c r="I79" s="29"/>
      <c r="J79" s="29"/>
      <c r="K79" s="29" t="s">
        <v>43</v>
      </c>
    </row>
    <row r="80" spans="1:11" ht="46.5" customHeight="1" x14ac:dyDescent="0.25">
      <c r="A80" s="23" t="s">
        <v>133</v>
      </c>
      <c r="B80" s="35" t="s">
        <v>134</v>
      </c>
      <c r="C80" s="53" t="s">
        <v>53</v>
      </c>
      <c r="D80" s="50" t="s">
        <v>40</v>
      </c>
      <c r="E80" s="39">
        <v>2600</v>
      </c>
      <c r="F80" s="26" t="s">
        <v>41</v>
      </c>
      <c r="G80" s="22" t="s">
        <v>126</v>
      </c>
      <c r="H80" s="28" t="s">
        <v>60</v>
      </c>
      <c r="I80" s="29"/>
      <c r="J80" s="29"/>
      <c r="K80" s="29" t="s">
        <v>43</v>
      </c>
    </row>
    <row r="81" spans="1:12" ht="46.5" customHeight="1" x14ac:dyDescent="0.25">
      <c r="A81" s="23"/>
      <c r="B81" s="31" t="s">
        <v>135</v>
      </c>
      <c r="C81" s="55"/>
      <c r="D81" s="56"/>
      <c r="E81" s="57"/>
      <c r="F81" s="58"/>
      <c r="G81" s="52"/>
      <c r="H81" s="52"/>
      <c r="I81" s="29"/>
      <c r="J81" s="29"/>
      <c r="K81" s="29"/>
      <c r="L81" s="44"/>
    </row>
    <row r="82" spans="1:12" ht="46.5" customHeight="1" x14ac:dyDescent="0.25">
      <c r="A82" s="23" t="s">
        <v>38</v>
      </c>
      <c r="B82" s="35" t="s">
        <v>136</v>
      </c>
      <c r="C82" s="36" t="s">
        <v>53</v>
      </c>
      <c r="D82" s="50" t="s">
        <v>40</v>
      </c>
      <c r="E82" s="39">
        <v>1100</v>
      </c>
      <c r="F82" s="26" t="s">
        <v>41</v>
      </c>
      <c r="G82" s="21" t="s">
        <v>83</v>
      </c>
      <c r="H82" s="28" t="s">
        <v>84</v>
      </c>
      <c r="I82" s="29" t="s">
        <v>43</v>
      </c>
      <c r="J82" s="29"/>
      <c r="K82" s="29"/>
    </row>
    <row r="83" spans="1:12" ht="52.15" customHeight="1" x14ac:dyDescent="0.25">
      <c r="A83" s="23" t="s">
        <v>48</v>
      </c>
      <c r="B83" s="51" t="s">
        <v>137</v>
      </c>
      <c r="C83" s="36" t="s">
        <v>53</v>
      </c>
      <c r="D83" s="50" t="s">
        <v>40</v>
      </c>
      <c r="E83" s="39">
        <v>4300</v>
      </c>
      <c r="F83" s="26" t="s">
        <v>41</v>
      </c>
      <c r="G83" s="21" t="s">
        <v>50</v>
      </c>
      <c r="H83" s="28" t="s">
        <v>50</v>
      </c>
      <c r="I83" s="29"/>
      <c r="J83" s="29" t="s">
        <v>43</v>
      </c>
      <c r="K83" s="29"/>
    </row>
    <row r="84" spans="1:12" ht="52.15" customHeight="1" x14ac:dyDescent="0.25">
      <c r="A84" s="23" t="s">
        <v>51</v>
      </c>
      <c r="B84" s="48" t="s">
        <v>138</v>
      </c>
      <c r="C84" s="36" t="s">
        <v>53</v>
      </c>
      <c r="D84" s="50" t="s">
        <v>40</v>
      </c>
      <c r="E84" s="39">
        <v>6000</v>
      </c>
      <c r="F84" s="26" t="s">
        <v>41</v>
      </c>
      <c r="G84" s="21" t="s">
        <v>50</v>
      </c>
      <c r="H84" s="28" t="s">
        <v>50</v>
      </c>
      <c r="I84" s="29"/>
      <c r="J84" s="29" t="s">
        <v>43</v>
      </c>
      <c r="K84" s="29"/>
    </row>
    <row r="85" spans="1:12" ht="46.5" customHeight="1" x14ac:dyDescent="0.25">
      <c r="A85" s="23" t="s">
        <v>54</v>
      </c>
      <c r="B85" s="48" t="s">
        <v>75</v>
      </c>
      <c r="C85" s="36" t="s">
        <v>53</v>
      </c>
      <c r="D85" s="50" t="s">
        <v>40</v>
      </c>
      <c r="E85" s="39">
        <v>12000</v>
      </c>
      <c r="F85" s="26" t="s">
        <v>41</v>
      </c>
      <c r="G85" s="21" t="s">
        <v>50</v>
      </c>
      <c r="H85" s="28" t="s">
        <v>56</v>
      </c>
      <c r="I85" s="29"/>
      <c r="J85" s="29" t="s">
        <v>43</v>
      </c>
      <c r="K85" s="29"/>
    </row>
    <row r="86" spans="1:12" ht="46.5" customHeight="1" x14ac:dyDescent="0.25">
      <c r="A86" s="23" t="s">
        <v>57</v>
      </c>
      <c r="B86" s="35" t="s">
        <v>139</v>
      </c>
      <c r="C86" s="36" t="s">
        <v>53</v>
      </c>
      <c r="D86" s="50" t="s">
        <v>40</v>
      </c>
      <c r="E86" s="39">
        <v>1800</v>
      </c>
      <c r="F86" s="26" t="s">
        <v>41</v>
      </c>
      <c r="G86" s="21" t="s">
        <v>50</v>
      </c>
      <c r="H86" s="28" t="s">
        <v>56</v>
      </c>
      <c r="I86" s="29"/>
      <c r="J86" s="29" t="s">
        <v>43</v>
      </c>
      <c r="K86" s="29"/>
    </row>
    <row r="87" spans="1:12" ht="46.5" customHeight="1" x14ac:dyDescent="0.25">
      <c r="A87" s="23" t="s">
        <v>61</v>
      </c>
      <c r="B87" s="35" t="s">
        <v>140</v>
      </c>
      <c r="C87" s="36" t="s">
        <v>53</v>
      </c>
      <c r="D87" s="50" t="s">
        <v>40</v>
      </c>
      <c r="E87" s="39">
        <v>1100</v>
      </c>
      <c r="F87" s="26" t="s">
        <v>41</v>
      </c>
      <c r="G87" s="28" t="s">
        <v>50</v>
      </c>
      <c r="H87" s="28" t="s">
        <v>78</v>
      </c>
      <c r="I87" s="29"/>
      <c r="J87" s="29" t="s">
        <v>43</v>
      </c>
      <c r="K87" s="29"/>
    </row>
    <row r="88" spans="1:12" ht="46.5" customHeight="1" x14ac:dyDescent="0.25">
      <c r="A88" s="23" t="s">
        <v>63</v>
      </c>
      <c r="B88" s="48" t="s">
        <v>141</v>
      </c>
      <c r="C88" s="36" t="s">
        <v>53</v>
      </c>
      <c r="D88" s="50" t="s">
        <v>40</v>
      </c>
      <c r="E88" s="39">
        <v>750</v>
      </c>
      <c r="F88" s="26" t="s">
        <v>41</v>
      </c>
      <c r="G88" s="40" t="s">
        <v>50</v>
      </c>
      <c r="H88" s="40" t="s">
        <v>78</v>
      </c>
      <c r="I88" s="29"/>
      <c r="J88" s="29" t="s">
        <v>43</v>
      </c>
      <c r="K88" s="29"/>
    </row>
    <row r="89" spans="1:12" ht="46.5" customHeight="1" x14ac:dyDescent="0.25">
      <c r="A89" s="23" t="s">
        <v>65</v>
      </c>
      <c r="B89" s="35" t="s">
        <v>142</v>
      </c>
      <c r="C89" s="36" t="s">
        <v>53</v>
      </c>
      <c r="D89" s="50" t="s">
        <v>40</v>
      </c>
      <c r="E89" s="39">
        <v>450</v>
      </c>
      <c r="F89" s="26" t="s">
        <v>41</v>
      </c>
      <c r="G89" s="40" t="s">
        <v>59</v>
      </c>
      <c r="H89" s="40" t="s">
        <v>122</v>
      </c>
      <c r="I89" s="29"/>
      <c r="J89" s="29"/>
      <c r="K89" s="29" t="s">
        <v>43</v>
      </c>
    </row>
    <row r="90" spans="1:12" ht="46.5" customHeight="1" x14ac:dyDescent="0.25">
      <c r="A90" s="23" t="s">
        <v>80</v>
      </c>
      <c r="B90" s="35" t="s">
        <v>143</v>
      </c>
      <c r="C90" s="36" t="s">
        <v>53</v>
      </c>
      <c r="D90" s="50" t="s">
        <v>40</v>
      </c>
      <c r="E90" s="39">
        <v>750</v>
      </c>
      <c r="F90" s="26" t="s">
        <v>41</v>
      </c>
      <c r="G90" s="40" t="s">
        <v>59</v>
      </c>
      <c r="H90" s="40" t="s">
        <v>122</v>
      </c>
      <c r="I90" s="29"/>
      <c r="J90" s="29"/>
      <c r="K90" s="29" t="s">
        <v>43</v>
      </c>
    </row>
    <row r="91" spans="1:12" ht="46.5" customHeight="1" x14ac:dyDescent="0.25">
      <c r="A91" s="23" t="s">
        <v>90</v>
      </c>
      <c r="B91" s="35" t="s">
        <v>144</v>
      </c>
      <c r="C91" s="36" t="s">
        <v>53</v>
      </c>
      <c r="D91" s="50" t="s">
        <v>40</v>
      </c>
      <c r="E91" s="39">
        <v>750</v>
      </c>
      <c r="F91" s="26" t="s">
        <v>41</v>
      </c>
      <c r="G91" s="40" t="s">
        <v>59</v>
      </c>
      <c r="H91" s="40" t="s">
        <v>122</v>
      </c>
      <c r="I91" s="29"/>
      <c r="J91" s="29"/>
      <c r="K91" s="29" t="s">
        <v>43</v>
      </c>
    </row>
    <row r="92" spans="1:12" ht="46.5" customHeight="1" x14ac:dyDescent="0.25">
      <c r="A92" s="23" t="s">
        <v>92</v>
      </c>
      <c r="B92" s="48" t="s">
        <v>145</v>
      </c>
      <c r="C92" s="36" t="s">
        <v>53</v>
      </c>
      <c r="D92" s="50" t="s">
        <v>40</v>
      </c>
      <c r="E92" s="39">
        <v>1500</v>
      </c>
      <c r="F92" s="26" t="s">
        <v>41</v>
      </c>
      <c r="G92" s="28" t="s">
        <v>122</v>
      </c>
      <c r="H92" s="28" t="s">
        <v>68</v>
      </c>
      <c r="I92" s="29"/>
      <c r="J92" s="29"/>
      <c r="K92" s="29" t="s">
        <v>43</v>
      </c>
    </row>
    <row r="93" spans="1:12" ht="46.5" customHeight="1" x14ac:dyDescent="0.25">
      <c r="A93" s="23" t="s">
        <v>94</v>
      </c>
      <c r="B93" s="35" t="s">
        <v>146</v>
      </c>
      <c r="C93" s="36" t="s">
        <v>53</v>
      </c>
      <c r="D93" s="50" t="s">
        <v>40</v>
      </c>
      <c r="E93" s="39">
        <v>1600</v>
      </c>
      <c r="F93" s="26" t="s">
        <v>41</v>
      </c>
      <c r="G93" s="28" t="s">
        <v>122</v>
      </c>
      <c r="H93" s="28" t="s">
        <v>68</v>
      </c>
      <c r="I93" s="29"/>
      <c r="J93" s="29"/>
      <c r="K93" s="29" t="s">
        <v>43</v>
      </c>
    </row>
    <row r="94" spans="1:12" ht="46.5" customHeight="1" x14ac:dyDescent="0.25">
      <c r="A94" s="23" t="s">
        <v>96</v>
      </c>
      <c r="B94" s="35" t="s">
        <v>147</v>
      </c>
      <c r="C94" s="36" t="s">
        <v>53</v>
      </c>
      <c r="D94" s="50" t="s">
        <v>40</v>
      </c>
      <c r="E94" s="39">
        <v>1900</v>
      </c>
      <c r="F94" s="26" t="s">
        <v>41</v>
      </c>
      <c r="G94" s="28" t="s">
        <v>122</v>
      </c>
      <c r="H94" s="28" t="s">
        <v>68</v>
      </c>
      <c r="I94" s="29"/>
      <c r="J94" s="29"/>
      <c r="K94" s="29" t="s">
        <v>43</v>
      </c>
    </row>
    <row r="95" spans="1:12" ht="46.5" customHeight="1" x14ac:dyDescent="0.25">
      <c r="A95" s="23" t="s">
        <v>98</v>
      </c>
      <c r="B95" s="35" t="s">
        <v>148</v>
      </c>
      <c r="C95" s="36" t="s">
        <v>53</v>
      </c>
      <c r="D95" s="50" t="s">
        <v>40</v>
      </c>
      <c r="E95" s="39">
        <v>4000</v>
      </c>
      <c r="F95" s="26" t="s">
        <v>41</v>
      </c>
      <c r="G95" s="28" t="s">
        <v>68</v>
      </c>
      <c r="H95" s="28" t="s">
        <v>149</v>
      </c>
      <c r="I95" s="29"/>
      <c r="J95" s="29"/>
      <c r="K95" s="29" t="s">
        <v>43</v>
      </c>
    </row>
    <row r="96" spans="1:12" ht="46.5" customHeight="1" x14ac:dyDescent="0.25">
      <c r="A96" s="23" t="s">
        <v>100</v>
      </c>
      <c r="B96" s="35" t="s">
        <v>150</v>
      </c>
      <c r="C96" s="36" t="s">
        <v>53</v>
      </c>
      <c r="D96" s="50" t="s">
        <v>40</v>
      </c>
      <c r="E96" s="39">
        <v>750</v>
      </c>
      <c r="F96" s="26" t="s">
        <v>41</v>
      </c>
      <c r="G96" s="28" t="s">
        <v>68</v>
      </c>
      <c r="H96" s="28" t="s">
        <v>149</v>
      </c>
      <c r="I96" s="29"/>
      <c r="J96" s="29"/>
      <c r="K96" s="29" t="s">
        <v>43</v>
      </c>
    </row>
    <row r="97" spans="1:11" ht="46.5" customHeight="1" x14ac:dyDescent="0.25">
      <c r="A97" s="23" t="s">
        <v>102</v>
      </c>
      <c r="B97" s="35" t="s">
        <v>151</v>
      </c>
      <c r="C97" s="36" t="s">
        <v>53</v>
      </c>
      <c r="D97" s="50" t="s">
        <v>40</v>
      </c>
      <c r="E97" s="39">
        <v>5000</v>
      </c>
      <c r="F97" s="26" t="s">
        <v>41</v>
      </c>
      <c r="G97" s="28" t="s">
        <v>68</v>
      </c>
      <c r="H97" s="28" t="s">
        <v>149</v>
      </c>
      <c r="I97" s="29"/>
      <c r="J97" s="29"/>
      <c r="K97" s="29" t="s">
        <v>43</v>
      </c>
    </row>
    <row r="98" spans="1:11" ht="30" customHeight="1" thickBot="1" x14ac:dyDescent="0.3">
      <c r="A98" s="59"/>
      <c r="B98" s="60"/>
      <c r="C98" s="61"/>
      <c r="D98" s="61"/>
      <c r="E98" s="61"/>
      <c r="F98" s="61"/>
      <c r="G98" s="61"/>
      <c r="H98" s="61"/>
      <c r="I98" s="61"/>
      <c r="J98" s="62"/>
      <c r="K98" s="62"/>
    </row>
    <row r="99" spans="1:11" ht="30" customHeight="1" x14ac:dyDescent="0.25">
      <c r="A99" s="63"/>
      <c r="B99" s="64"/>
      <c r="C99" s="65"/>
      <c r="D99" s="8"/>
      <c r="E99" s="8"/>
      <c r="F99" s="8"/>
      <c r="G99" s="8"/>
      <c r="H99" s="8"/>
      <c r="I99" s="8"/>
      <c r="J99" s="66"/>
      <c r="K99" s="66"/>
    </row>
    <row r="100" spans="1:11" ht="81" customHeight="1" x14ac:dyDescent="0.25">
      <c r="A100" s="19" t="s">
        <v>152</v>
      </c>
      <c r="B100" s="19" t="s">
        <v>153</v>
      </c>
      <c r="C100" s="19" t="s">
        <v>154</v>
      </c>
      <c r="D100" s="8"/>
      <c r="E100" s="67"/>
      <c r="F100" s="67"/>
      <c r="G100" s="67"/>
      <c r="H100" s="67"/>
      <c r="I100" s="67"/>
      <c r="J100" s="67"/>
      <c r="K100" s="8"/>
    </row>
    <row r="101" spans="1:11" ht="32.1" customHeight="1" x14ac:dyDescent="0.25">
      <c r="A101" s="68" t="s">
        <v>155</v>
      </c>
      <c r="B101" s="69">
        <f>C18+E23</f>
        <v>21240</v>
      </c>
      <c r="C101" s="70">
        <f>C17</f>
        <v>68395</v>
      </c>
      <c r="D101" s="8"/>
      <c r="E101" s="9"/>
      <c r="F101" s="9"/>
      <c r="G101" s="9"/>
      <c r="H101" s="9"/>
      <c r="I101" s="9"/>
      <c r="J101" s="8"/>
      <c r="K101" s="8"/>
    </row>
    <row r="102" spans="1:11" ht="31.5" customHeight="1" x14ac:dyDescent="0.25">
      <c r="A102" s="68" t="s">
        <v>156</v>
      </c>
      <c r="B102" s="69">
        <f>E26+E27+E28+E35+E36+E37+E38+E39+E40+E46+E47+E48+E49+E50+E51+E62+E63+E64+E65+E66+E67+E68+E83+E84+E85+E86+E87+E88</f>
        <v>187600</v>
      </c>
      <c r="C102" s="71">
        <f>33262*4</f>
        <v>133048</v>
      </c>
      <c r="D102" s="8"/>
      <c r="E102" s="9"/>
      <c r="F102" s="9"/>
      <c r="G102" s="9"/>
      <c r="H102" s="9"/>
      <c r="I102" s="9"/>
      <c r="J102" s="8"/>
      <c r="K102" s="8"/>
    </row>
    <row r="103" spans="1:11" ht="32.1" customHeight="1" thickBot="1" x14ac:dyDescent="0.3">
      <c r="A103" s="72" t="s">
        <v>157</v>
      </c>
      <c r="B103" s="73">
        <f>E29+E30+E31+E32+E41+E42+E52+E53+E54+E55+E56+E57+E58+E59+E69+E70+E71+E72+E73+E74+E75+E76+E77+E80+E89+E90+E91+E92+E93+E94+E95+E96+E97</f>
        <v>126050</v>
      </c>
      <c r="C103" s="73">
        <v>332620</v>
      </c>
      <c r="D103" s="8"/>
      <c r="E103" s="67"/>
      <c r="F103" s="67"/>
      <c r="G103" s="67"/>
      <c r="H103" s="67"/>
      <c r="I103" s="67"/>
      <c r="J103" s="74"/>
      <c r="K103" s="8"/>
    </row>
    <row r="104" spans="1:11" x14ac:dyDescent="0.25">
      <c r="B104" s="75"/>
    </row>
    <row r="105" spans="1:11" x14ac:dyDescent="0.25">
      <c r="A105" s="92" t="s">
        <v>158</v>
      </c>
      <c r="B105" s="92"/>
      <c r="C105" s="92"/>
      <c r="D105" s="8"/>
      <c r="E105" s="8"/>
    </row>
    <row r="106" spans="1:11" x14ac:dyDescent="0.25">
      <c r="A106" s="92" t="s">
        <v>159</v>
      </c>
      <c r="B106" s="92"/>
      <c r="C106" s="92"/>
      <c r="D106" s="8"/>
      <c r="E106" s="8"/>
    </row>
    <row r="107" spans="1:11" ht="29.25" customHeight="1" x14ac:dyDescent="0.25">
      <c r="A107" s="83" t="s">
        <v>160</v>
      </c>
      <c r="B107" s="83"/>
      <c r="C107" s="83"/>
      <c r="D107" s="76"/>
      <c r="E107" s="76"/>
    </row>
    <row r="108" spans="1:11" x14ac:dyDescent="0.25">
      <c r="A108" s="78" t="s">
        <v>161</v>
      </c>
      <c r="B108" s="78"/>
      <c r="C108" s="78"/>
    </row>
    <row r="109" spans="1:11" x14ac:dyDescent="0.25">
      <c r="J109" s="66"/>
      <c r="K109" s="66"/>
    </row>
    <row r="110" spans="1:11" x14ac:dyDescent="0.25">
      <c r="J110" s="66"/>
      <c r="K110" s="66"/>
    </row>
    <row r="111" spans="1:11" x14ac:dyDescent="0.25">
      <c r="J111" s="66"/>
      <c r="K111" s="66"/>
    </row>
  </sheetData>
  <mergeCells count="37">
    <mergeCell ref="A12:E12"/>
    <mergeCell ref="F12:K12"/>
    <mergeCell ref="A13:E13"/>
    <mergeCell ref="F13:K13"/>
    <mergeCell ref="A14:E14"/>
    <mergeCell ref="F14:K14"/>
    <mergeCell ref="A8:K8"/>
    <mergeCell ref="A9:K9"/>
    <mergeCell ref="A10:E10"/>
    <mergeCell ref="F10:K10"/>
    <mergeCell ref="A11:E11"/>
    <mergeCell ref="F11:K11"/>
    <mergeCell ref="F15:H15"/>
    <mergeCell ref="I15:K15"/>
    <mergeCell ref="A16:K16"/>
    <mergeCell ref="C17:E17"/>
    <mergeCell ref="G17:H17"/>
    <mergeCell ref="A15:E15"/>
    <mergeCell ref="C18:E18"/>
    <mergeCell ref="G18:H18"/>
    <mergeCell ref="G19:H19"/>
    <mergeCell ref="C20:E20"/>
    <mergeCell ref="G20:H20"/>
    <mergeCell ref="A108:C108"/>
    <mergeCell ref="G21:H21"/>
    <mergeCell ref="I21:K21"/>
    <mergeCell ref="A107:C107"/>
    <mergeCell ref="A21:A22"/>
    <mergeCell ref="B21:B22"/>
    <mergeCell ref="C21:C22"/>
    <mergeCell ref="D21:D22"/>
    <mergeCell ref="F21:F22"/>
    <mergeCell ref="C77:C79"/>
    <mergeCell ref="E77:E79"/>
    <mergeCell ref="F77:F79"/>
    <mergeCell ref="A105:C105"/>
    <mergeCell ref="A106:C10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X_1Martonvásár agglomeráció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Matolcsi Györgyné Márti</dc:creator>
  <cp:lastModifiedBy>Felhasználó</cp:lastModifiedBy>
  <cp:lastPrinted>2023-09-27T08:46:30Z</cp:lastPrinted>
  <dcterms:created xsi:type="dcterms:W3CDTF">2023-09-15T09:18:27Z</dcterms:created>
  <dcterms:modified xsi:type="dcterms:W3CDTF">2023-09-27T08:46:31Z</dcterms:modified>
</cp:coreProperties>
</file>