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KÉPVISELŐ-TESTÜLET\Képviselő testület-2018\02-13-előterjesztések\MARTONSPORT-közszolgáltatási szerződések\"/>
    </mc:Choice>
  </mc:AlternateContent>
  <bookViews>
    <workbookView xWindow="0" yWindow="0" windowWidth="19200" windowHeight="10035"/>
  </bookViews>
  <sheets>
    <sheet name="TAO PÉNZEK ÁTTEKINTÉS 2018 JAN." sheetId="1" r:id="rId1"/>
    <sheet name="Diagrammok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E24" i="2"/>
  <c r="D24" i="2"/>
  <c r="C24" i="2"/>
  <c r="F11" i="2"/>
  <c r="E11" i="2"/>
  <c r="D11" i="2"/>
  <c r="C11" i="2"/>
  <c r="E26" i="1" l="1"/>
  <c r="C26" i="1"/>
  <c r="B26" i="1"/>
  <c r="F25" i="1"/>
  <c r="F24" i="1"/>
  <c r="F23" i="1"/>
  <c r="D26" i="1" l="1"/>
  <c r="F26" i="1" s="1"/>
  <c r="E20" i="1" l="1"/>
  <c r="C20" i="1"/>
  <c r="B20" i="1"/>
  <c r="D19" i="1"/>
  <c r="F19" i="1" s="1"/>
  <c r="F18" i="1"/>
  <c r="F17" i="1"/>
  <c r="E14" i="1"/>
  <c r="D14" i="1"/>
  <c r="B14" i="1"/>
  <c r="F13" i="1"/>
  <c r="F12" i="1"/>
  <c r="C11" i="1"/>
  <c r="C14" i="1" s="1"/>
  <c r="E7" i="1"/>
  <c r="D7" i="1"/>
  <c r="C7" i="1"/>
  <c r="B7" i="1"/>
  <c r="F6" i="1"/>
  <c r="F5" i="1"/>
  <c r="F4" i="1"/>
  <c r="F7" i="1" l="1"/>
  <c r="F20" i="1"/>
  <c r="F14" i="1"/>
  <c r="D20" i="1"/>
  <c r="F11" i="1"/>
</calcChain>
</file>

<file path=xl/sharedStrings.xml><?xml version="1.0" encoding="utf-8"?>
<sst xmlns="http://schemas.openxmlformats.org/spreadsheetml/2006/main" count="78" uniqueCount="34">
  <si>
    <t>TAO pályázatok alakulása Martonvásáron az elmúlt években</t>
  </si>
  <si>
    <t>2014/15</t>
  </si>
  <si>
    <t>Labdarúgás</t>
  </si>
  <si>
    <t>Kézilabda</t>
  </si>
  <si>
    <t xml:space="preserve"> </t>
  </si>
  <si>
    <t>Tárgyi Eszköz</t>
  </si>
  <si>
    <t>Utánpótlás</t>
  </si>
  <si>
    <t>Összesen/szervezet</t>
  </si>
  <si>
    <t>Megjegyzés</t>
  </si>
  <si>
    <t>MSK*</t>
  </si>
  <si>
    <t>Nem valósult meg, hosszabbításra került</t>
  </si>
  <si>
    <t>MKSE</t>
  </si>
  <si>
    <t>Nem pályázott</t>
  </si>
  <si>
    <t>MartonSport*</t>
  </si>
  <si>
    <t>6.835.276Ft átcsoportosítva a beruházásokra</t>
  </si>
  <si>
    <t>Összesen:</t>
  </si>
  <si>
    <t>* Átcsoportosítás utáni összegek nagyberuházások nélkül</t>
  </si>
  <si>
    <t>2015/16</t>
  </si>
  <si>
    <t xml:space="preserve">  </t>
  </si>
  <si>
    <t>TE</t>
  </si>
  <si>
    <t>UP</t>
  </si>
  <si>
    <t>MSK</t>
  </si>
  <si>
    <t>2014-ből áthozott lehetőséggel együtt</t>
  </si>
  <si>
    <t>MartonSport</t>
  </si>
  <si>
    <t>2016/17</t>
  </si>
  <si>
    <t>TE+SZEM</t>
  </si>
  <si>
    <t>Hiányzó feltöltés: 4,0M</t>
  </si>
  <si>
    <t>Hiányzó feltöltés:4,73M</t>
  </si>
  <si>
    <t>2017/18</t>
  </si>
  <si>
    <t>Már nincs utánpótlás csapatuk</t>
  </si>
  <si>
    <t>100%-ban leszerződve</t>
  </si>
  <si>
    <t>Összesen</t>
  </si>
  <si>
    <t>KÉZILABDA</t>
  </si>
  <si>
    <t>LABDARÚGÁS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</si>
</sst>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1" fillId="0" borderId="4" xfId="0" applyFont="1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/>
    <xf numFmtId="164" fontId="0" fillId="3" borderId="12" xfId="0" applyNumberFormat="1" applyFill="1" applyBorder="1"/>
    <xf numFmtId="164" fontId="0" fillId="3" borderId="13" xfId="0" applyNumberFormat="1" applyFill="1" applyBorder="1"/>
    <xf numFmtId="164" fontId="0" fillId="4" borderId="11" xfId="0" applyNumberFormat="1" applyFill="1" applyBorder="1"/>
    <xf numFmtId="164" fontId="0" fillId="4" borderId="14" xfId="0" applyNumberFormat="1" applyFill="1" applyBorder="1"/>
    <xf numFmtId="164" fontId="1" fillId="3" borderId="15" xfId="0" applyNumberFormat="1" applyFont="1" applyFill="1" applyBorder="1"/>
    <xf numFmtId="0" fontId="0" fillId="0" borderId="16" xfId="0" applyBorder="1"/>
    <xf numFmtId="164" fontId="0" fillId="4" borderId="12" xfId="0" applyNumberFormat="1" applyFill="1" applyBorder="1"/>
    <xf numFmtId="164" fontId="0" fillId="4" borderId="13" xfId="0" applyNumberFormat="1" applyFill="1" applyBorder="1"/>
    <xf numFmtId="164" fontId="0" fillId="0" borderId="11" xfId="0" applyNumberFormat="1" applyBorder="1"/>
    <xf numFmtId="164" fontId="0" fillId="0" borderId="14" xfId="0" applyNumberFormat="1" applyBorder="1"/>
    <xf numFmtId="164" fontId="1" fillId="0" borderId="15" xfId="0" applyNumberFormat="1" applyFon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3" borderId="14" xfId="0" applyNumberFormat="1" applyFill="1" applyBorder="1"/>
    <xf numFmtId="164" fontId="1" fillId="5" borderId="17" xfId="0" applyNumberFormat="1" applyFont="1" applyFill="1" applyBorder="1"/>
    <xf numFmtId="164" fontId="1" fillId="5" borderId="12" xfId="0" applyNumberFormat="1" applyFont="1" applyFill="1" applyBorder="1"/>
    <xf numFmtId="164" fontId="1" fillId="5" borderId="13" xfId="0" applyNumberFormat="1" applyFont="1" applyFill="1" applyBorder="1"/>
    <xf numFmtId="164" fontId="1" fillId="5" borderId="11" xfId="0" applyNumberFormat="1" applyFont="1" applyFill="1" applyBorder="1"/>
    <xf numFmtId="164" fontId="1" fillId="5" borderId="14" xfId="0" applyNumberFormat="1" applyFont="1" applyFill="1" applyBorder="1"/>
    <xf numFmtId="164" fontId="3" fillId="5" borderId="18" xfId="0" applyNumberFormat="1" applyFont="1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64" fontId="0" fillId="0" borderId="22" xfId="0" applyNumberFormat="1" applyBorder="1"/>
    <xf numFmtId="164" fontId="0" fillId="0" borderId="23" xfId="0" applyNumberFormat="1" applyBorder="1"/>
    <xf numFmtId="0" fontId="0" fillId="0" borderId="24" xfId="0" applyBorder="1"/>
    <xf numFmtId="164" fontId="0" fillId="0" borderId="27" xfId="0" applyNumberFormat="1" applyBorder="1"/>
    <xf numFmtId="0" fontId="0" fillId="0" borderId="28" xfId="0" applyBorder="1"/>
    <xf numFmtId="164" fontId="0" fillId="0" borderId="15" xfId="0" applyNumberFormat="1" applyBorder="1"/>
    <xf numFmtId="164" fontId="1" fillId="5" borderId="15" xfId="0" applyNumberFormat="1" applyFont="1" applyFill="1" applyBorder="1"/>
    <xf numFmtId="164" fontId="1" fillId="5" borderId="20" xfId="0" applyNumberFormat="1" applyFont="1" applyFill="1" applyBorder="1"/>
    <xf numFmtId="164" fontId="1" fillId="5" borderId="21" xfId="0" applyNumberFormat="1" applyFont="1" applyFill="1" applyBorder="1"/>
    <xf numFmtId="164" fontId="1" fillId="5" borderId="19" xfId="0" applyNumberFormat="1" applyFont="1" applyFill="1" applyBorder="1"/>
    <xf numFmtId="164" fontId="1" fillId="5" borderId="22" xfId="0" applyNumberFormat="1" applyFont="1" applyFill="1" applyBorder="1"/>
    <xf numFmtId="164" fontId="0" fillId="0" borderId="9" xfId="0" applyNumberFormat="1" applyBorder="1"/>
    <xf numFmtId="164" fontId="1" fillId="6" borderId="15" xfId="0" applyNumberFormat="1" applyFont="1" applyFill="1" applyBorder="1"/>
    <xf numFmtId="164" fontId="1" fillId="6" borderId="17" xfId="0" applyNumberFormat="1" applyFont="1" applyFill="1" applyBorder="1"/>
    <xf numFmtId="164" fontId="3" fillId="6" borderId="18" xfId="0" applyNumberFormat="1" applyFont="1" applyFill="1" applyBorder="1"/>
    <xf numFmtId="164" fontId="0" fillId="0" borderId="0" xfId="0" applyNumberFormat="1"/>
    <xf numFmtId="0" fontId="0" fillId="0" borderId="0" xfId="0" applyNumberFormat="1"/>
    <xf numFmtId="164" fontId="1" fillId="0" borderId="0" xfId="0" applyNumberFormat="1" applyFont="1"/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KÉZILABDA utánpótlás TAO támogatása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Diagrammok!$B$9</c:f>
              <c:strCache>
                <c:ptCount val="1"/>
                <c:pt idx="0">
                  <c:v>MKSE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D4BCE14-9A92-4210-9405-D902C101B129}" type="CELLRANGE">
                      <a:rPr lang="hu-HU"/>
                      <a:pPr/>
                      <a:t>[CELLATARTOMÁNY]</a:t>
                    </a:fld>
                    <a:r>
                      <a:rPr lang="hu-HU" baseline="0"/>
                      <a:t>; </a:t>
                    </a:r>
                    <a:fld id="{E69E437E-4A72-4DC6-A940-328F602A2055}" type="VALUE">
                      <a:rPr lang="hu-HU" baseline="0"/>
                      <a:pPr/>
                      <a:t>[ÉRTÉK]</a:t>
                    </a:fld>
                    <a:endParaRPr lang="hu-HU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>
                <c:manualLayout>
                  <c:x val="-1.6666666666666666E-2"/>
                  <c:y val="8.7962962962962965E-2"/>
                </c:manualLayout>
              </c:layout>
              <c:tx>
                <c:rich>
                  <a:bodyPr/>
                  <a:lstStyle/>
                  <a:p>
                    <a:fld id="{48F958AB-036E-4FCD-8390-0B1543278632}" type="VALUE">
                      <a:rPr lang="en-US" baseline="0"/>
                      <a:pPr/>
                      <a:t>[ÉRTÉK]</a:t>
                    </a:fld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1.1111111111111059E-2"/>
                  <c:y val="0.16666666666666657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82A4591B-68D6-429F-9613-F3D6C8249570}" type="VALUE">
                      <a:rPr lang="en-US" baseline="0"/>
                      <a:pPr/>
                      <a:t>[ÉRTÉK]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3.8888888888888785E-2"/>
                  <c:y val="0.21296296296296297"/>
                </c:manualLayout>
              </c:layout>
              <c:tx>
                <c:rich>
                  <a:bodyPr/>
                  <a:lstStyle/>
                  <a:p>
                    <a:fld id="{893BE9F7-274E-42C3-B7B8-F18C8DEAB0D7}" type="VALUE">
                      <a:rPr lang="en-US" baseline="0"/>
                      <a:pPr/>
                      <a:t>[ÉRTÉK]</a:t>
                    </a:fld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Diagrammok!$C$8:$F$8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Diagrammok!$C$9:$F$9</c:f>
              <c:numCache>
                <c:formatCode>#\ ##0\ "Ft"</c:formatCode>
                <c:ptCount val="4"/>
                <c:pt idx="0">
                  <c:v>0</c:v>
                </c:pt>
                <c:pt idx="1">
                  <c:v>2149174</c:v>
                </c:pt>
                <c:pt idx="2">
                  <c:v>7201586</c:v>
                </c:pt>
                <c:pt idx="3">
                  <c:v>10279561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datalabelsRange>
                <c15:f>Diagrammok!$C$11:$F$11</c15:f>
                <c15:dlblRangeCache>
                  <c:ptCount val="4"/>
                  <c:pt idx="0">
                    <c:v>0 Ft</c:v>
                  </c:pt>
                  <c:pt idx="1">
                    <c:v>7 307 985 Ft</c:v>
                  </c:pt>
                  <c:pt idx="2">
                    <c:v>13 184 040 Ft</c:v>
                  </c:pt>
                  <c:pt idx="3">
                    <c:v>22 639 754 Ft</c:v>
                  </c:pt>
                </c15:dlblRangeCache>
              </c15:datalabelsRange>
            </c:ext>
          </c:extLst>
        </c:ser>
        <c:ser>
          <c:idx val="1"/>
          <c:order val="1"/>
          <c:tx>
            <c:strRef>
              <c:f>Diagrammok!$B$10</c:f>
              <c:strCache>
                <c:ptCount val="1"/>
                <c:pt idx="0">
                  <c:v>MartonSport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5.5555555555556061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777777777777767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Diagrammok!$C$8:$F$8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Diagrammok!$C$10:$F$10</c:f>
              <c:numCache>
                <c:formatCode>#\ ##0\ "Ft"</c:formatCode>
                <c:ptCount val="4"/>
                <c:pt idx="0">
                  <c:v>0</c:v>
                </c:pt>
                <c:pt idx="1">
                  <c:v>5158811</c:v>
                </c:pt>
                <c:pt idx="2">
                  <c:v>5982454</c:v>
                </c:pt>
                <c:pt idx="3">
                  <c:v>12360193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Diagrammok!$B$11</c:f>
              <c:strCache>
                <c:ptCount val="1"/>
                <c:pt idx="0">
                  <c:v>Összesen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Diagrammok!$C$8:$F$8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Diagrammok!$C$11:$F$11</c:f>
              <c:numCache>
                <c:formatCode>#\ ##0\ "Ft"</c:formatCode>
                <c:ptCount val="4"/>
                <c:pt idx="0">
                  <c:v>0</c:v>
                </c:pt>
                <c:pt idx="1">
                  <c:v>7307985</c:v>
                </c:pt>
                <c:pt idx="2">
                  <c:v>13184040</c:v>
                </c:pt>
                <c:pt idx="3">
                  <c:v>22639754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77966600"/>
        <c:axId val="277566736"/>
        <c:axId val="245606984"/>
      </c:bar3DChart>
      <c:catAx>
        <c:axId val="277966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7566736"/>
        <c:crosses val="autoZero"/>
        <c:auto val="1"/>
        <c:lblAlgn val="ctr"/>
        <c:lblOffset val="100"/>
        <c:noMultiLvlLbl val="0"/>
      </c:catAx>
      <c:valAx>
        <c:axId val="27756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Ft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7966600"/>
        <c:crosses val="autoZero"/>
        <c:crossBetween val="between"/>
      </c:valAx>
      <c:serAx>
        <c:axId val="2456069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7566736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LABDARÚGÁS utánpótlás TAO támogatása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Diagrammok!$B$22</c:f>
              <c:strCache>
                <c:ptCount val="1"/>
                <c:pt idx="0">
                  <c:v>MSK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142F262-998A-402A-83BE-2750E2A30A43}" type="VALUE">
                      <a:rPr lang="en-US" baseline="0"/>
                      <a:pPr/>
                      <a:t>[ÉRTÉK]</a:t>
                    </a:fld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1.5600624024961046E-2"/>
                  <c:y val="0.21844660194174756"/>
                </c:manualLayout>
              </c:layout>
              <c:tx>
                <c:rich>
                  <a:bodyPr/>
                  <a:lstStyle/>
                  <a:p>
                    <a:fld id="{737BD6CB-03E8-4923-9089-0F7CF3670FE4}" type="VALUE">
                      <a:rPr lang="en-US" baseline="0"/>
                      <a:pPr/>
                      <a:t>[ÉRTÉK]</a:t>
                    </a:fld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-5.2002080083203327E-3"/>
                  <c:y val="8.8996763754045305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28196410-75B2-4C21-B32A-634C310DE122}" type="VALUE">
                      <a:rPr lang="en-US" baseline="0"/>
                      <a:pPr/>
                      <a:t>[ÉRTÉK]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-9.5336045489073272E-17"/>
                  <c:y val="5.2588996763754045E-2"/>
                </c:manualLayout>
              </c:layout>
              <c:tx>
                <c:rich>
                  <a:bodyPr/>
                  <a:lstStyle/>
                  <a:p>
                    <a:fld id="{307BF77B-DB9E-484A-ADDD-0E88551ED76A}" type="VALUE">
                      <a:rPr lang="en-US" baseline="0"/>
                      <a:pPr/>
                      <a:t>[ÉRTÉK]</a:t>
                    </a:fld>
                    <a:endParaRPr lang="hu-H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Diagrammok!$C$8:$F$8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Diagrammok!$C$22:$F$22</c:f>
              <c:numCache>
                <c:formatCode>#\ ##0\ "Ft"</c:formatCode>
                <c:ptCount val="4"/>
                <c:pt idx="0">
                  <c:v>0</c:v>
                </c:pt>
                <c:pt idx="1">
                  <c:v>8818302</c:v>
                </c:pt>
                <c:pt idx="2">
                  <c:v>2186110</c:v>
                </c:pt>
                <c:pt idx="3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datalabelsRange>
                <c15:f>Diagrammok!$C$11:$F$11</c15:f>
                <c15:dlblRangeCache>
                  <c:ptCount val="4"/>
                  <c:pt idx="0">
                    <c:v>0 Ft</c:v>
                  </c:pt>
                  <c:pt idx="1">
                    <c:v>7 307 985 Ft</c:v>
                  </c:pt>
                  <c:pt idx="2">
                    <c:v>13 184 040 Ft</c:v>
                  </c:pt>
                  <c:pt idx="3">
                    <c:v>22 639 754 Ft</c:v>
                  </c:pt>
                </c15:dlblRangeCache>
              </c15:datalabelsRange>
            </c:ext>
          </c:extLst>
        </c:ser>
        <c:ser>
          <c:idx val="1"/>
          <c:order val="1"/>
          <c:tx>
            <c:strRef>
              <c:f>Diagrammok!$B$23</c:f>
              <c:strCache>
                <c:ptCount val="1"/>
                <c:pt idx="0">
                  <c:v>MartonSport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8601144045761855E-2"/>
                  <c:y val="1.6181229773462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820072802912116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400936037441498E-2"/>
                  <c:y val="1.2420367963713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Diagrammok!$C$8:$F$8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Diagrammok!$C$23:$F$23</c:f>
              <c:numCache>
                <c:formatCode>#\ ##0\ "Ft"</c:formatCode>
                <c:ptCount val="4"/>
                <c:pt idx="0">
                  <c:v>1634712</c:v>
                </c:pt>
                <c:pt idx="1">
                  <c:v>7405682</c:v>
                </c:pt>
                <c:pt idx="2">
                  <c:v>8673406</c:v>
                </c:pt>
                <c:pt idx="3">
                  <c:v>8531897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Diagrammok!$B$24</c:f>
              <c:strCache>
                <c:ptCount val="1"/>
                <c:pt idx="0">
                  <c:v>Összesen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5.7202288091523681E-2"/>
                  <c:y val="-1.2135922330097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Diagrammok!$C$8:$F$8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Diagrammok!$C$24:$F$24</c:f>
              <c:numCache>
                <c:formatCode>#\ ##0\ "Ft"</c:formatCode>
                <c:ptCount val="4"/>
                <c:pt idx="0">
                  <c:v>1634712</c:v>
                </c:pt>
                <c:pt idx="1">
                  <c:v>16223984</c:v>
                </c:pt>
                <c:pt idx="2">
                  <c:v>10859516</c:v>
                </c:pt>
                <c:pt idx="3">
                  <c:v>8531897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77550960"/>
        <c:axId val="277551344"/>
        <c:axId val="245604440"/>
      </c:bar3DChart>
      <c:catAx>
        <c:axId val="27755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7551344"/>
        <c:crosses val="autoZero"/>
        <c:auto val="1"/>
        <c:lblAlgn val="ctr"/>
        <c:lblOffset val="100"/>
        <c:noMultiLvlLbl val="0"/>
      </c:catAx>
      <c:valAx>
        <c:axId val="27755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Ft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7550960"/>
        <c:crosses val="autoZero"/>
        <c:crossBetween val="between"/>
      </c:valAx>
      <c:serAx>
        <c:axId val="2456044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7551344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129540</xdr:rowOff>
    </xdr:from>
    <xdr:to>
      <xdr:col>14</xdr:col>
      <xdr:colOff>601980</xdr:colOff>
      <xdr:row>17</xdr:row>
      <xdr:rowOff>76200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18</xdr:row>
      <xdr:rowOff>91440</xdr:rowOff>
    </xdr:from>
    <xdr:to>
      <xdr:col>15</xdr:col>
      <xdr:colOff>45720</xdr:colOff>
      <xdr:row>36</xdr:row>
      <xdr:rowOff>114300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topLeftCell="C1" zoomScaleNormal="100" workbookViewId="0">
      <selection activeCell="F26" sqref="F26"/>
    </sheetView>
  </sheetViews>
  <sheetFormatPr defaultRowHeight="15" x14ac:dyDescent="0.25"/>
  <cols>
    <col min="1" max="1" width="19.42578125" customWidth="1"/>
    <col min="2" max="3" width="13.85546875" customWidth="1"/>
    <col min="4" max="4" width="13.42578125" customWidth="1"/>
    <col min="5" max="5" width="13.7109375" customWidth="1"/>
    <col min="6" max="6" width="18.85546875" bestFit="1" customWidth="1"/>
    <col min="7" max="7" width="42.28515625" bestFit="1" customWidth="1"/>
  </cols>
  <sheetData>
    <row r="1" spans="1:7" ht="19.5" thickBot="1" x14ac:dyDescent="0.3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60" t="s">
        <v>2</v>
      </c>
      <c r="C2" s="61"/>
      <c r="D2" s="58" t="s">
        <v>3</v>
      </c>
      <c r="E2" s="59"/>
      <c r="F2" s="5"/>
      <c r="G2" s="6"/>
    </row>
    <row r="3" spans="1:7" x14ac:dyDescent="0.25">
      <c r="A3" s="7" t="s">
        <v>4</v>
      </c>
      <c r="B3" s="8" t="s">
        <v>5</v>
      </c>
      <c r="C3" s="9" t="s">
        <v>6</v>
      </c>
      <c r="D3" s="10" t="s">
        <v>5</v>
      </c>
      <c r="E3" s="11" t="s">
        <v>6</v>
      </c>
      <c r="F3" s="12" t="s">
        <v>7</v>
      </c>
      <c r="G3" s="13" t="s">
        <v>8</v>
      </c>
    </row>
    <row r="4" spans="1:7" x14ac:dyDescent="0.25">
      <c r="A4" s="14" t="s">
        <v>9</v>
      </c>
      <c r="B4" s="15">
        <v>5703779</v>
      </c>
      <c r="C4" s="16">
        <v>5708413</v>
      </c>
      <c r="D4" s="17"/>
      <c r="E4" s="18"/>
      <c r="F4" s="19">
        <f>SUM(B4:E4)</f>
        <v>11412192</v>
      </c>
      <c r="G4" s="20" t="s">
        <v>10</v>
      </c>
    </row>
    <row r="5" spans="1:7" x14ac:dyDescent="0.25">
      <c r="A5" s="14" t="s">
        <v>11</v>
      </c>
      <c r="B5" s="21"/>
      <c r="C5" s="22"/>
      <c r="D5" s="23">
        <v>0</v>
      </c>
      <c r="E5" s="24">
        <v>0</v>
      </c>
      <c r="F5" s="25">
        <f>SUM(B5:E5)</f>
        <v>0</v>
      </c>
      <c r="G5" s="20" t="s">
        <v>12</v>
      </c>
    </row>
    <row r="6" spans="1:7" ht="15.75" thickBot="1" x14ac:dyDescent="0.3">
      <c r="A6" s="14" t="s">
        <v>13</v>
      </c>
      <c r="B6" s="26">
        <v>0</v>
      </c>
      <c r="C6" s="27">
        <v>1634712</v>
      </c>
      <c r="D6" s="23">
        <v>0</v>
      </c>
      <c r="E6" s="28">
        <v>0</v>
      </c>
      <c r="F6" s="29">
        <f>SUM(B6:E6)</f>
        <v>1634712</v>
      </c>
      <c r="G6" s="20" t="s">
        <v>14</v>
      </c>
    </row>
    <row r="7" spans="1:7" ht="19.5" thickBot="1" x14ac:dyDescent="0.35">
      <c r="A7" s="14" t="s">
        <v>15</v>
      </c>
      <c r="B7" s="30">
        <f>SUM(B4:B6)</f>
        <v>5703779</v>
      </c>
      <c r="C7" s="31">
        <f>SUM(C4:C6)</f>
        <v>7343125</v>
      </c>
      <c r="D7" s="32">
        <f>SUM(D4:D6)</f>
        <v>0</v>
      </c>
      <c r="E7" s="33">
        <f>SUM(E4:E6)</f>
        <v>0</v>
      </c>
      <c r="F7" s="34">
        <f>SUM(B7:E7)-F4</f>
        <v>1634712</v>
      </c>
      <c r="G7" s="20"/>
    </row>
    <row r="8" spans="1:7" ht="15.75" thickBot="1" x14ac:dyDescent="0.3">
      <c r="A8" s="35" t="s">
        <v>16</v>
      </c>
      <c r="B8" s="36"/>
      <c r="C8" s="37"/>
      <c r="D8" s="35"/>
      <c r="E8" s="38"/>
      <c r="F8" s="39"/>
      <c r="G8" s="40"/>
    </row>
    <row r="9" spans="1:7" x14ac:dyDescent="0.25">
      <c r="A9" s="7" t="s">
        <v>17</v>
      </c>
      <c r="B9" s="62" t="s">
        <v>2</v>
      </c>
      <c r="C9" s="56"/>
      <c r="D9" s="58" t="s">
        <v>3</v>
      </c>
      <c r="E9" s="59"/>
      <c r="F9" s="41"/>
      <c r="G9" s="42"/>
    </row>
    <row r="10" spans="1:7" x14ac:dyDescent="0.25">
      <c r="A10" s="7" t="s">
        <v>18</v>
      </c>
      <c r="B10" s="8" t="s">
        <v>19</v>
      </c>
      <c r="C10" s="9" t="s">
        <v>20</v>
      </c>
      <c r="D10" s="10" t="s">
        <v>19</v>
      </c>
      <c r="E10" s="11" t="s">
        <v>20</v>
      </c>
      <c r="F10" s="43"/>
      <c r="G10" s="20"/>
    </row>
    <row r="11" spans="1:7" x14ac:dyDescent="0.25">
      <c r="A11" s="14" t="s">
        <v>21</v>
      </c>
      <c r="B11" s="26">
        <v>5703779</v>
      </c>
      <c r="C11" s="27">
        <f>5708413+3109889</f>
        <v>8818302</v>
      </c>
      <c r="D11" s="17"/>
      <c r="E11" s="18"/>
      <c r="F11" s="44">
        <f>SUM(B11:E11)</f>
        <v>14522081</v>
      </c>
      <c r="G11" s="20" t="s">
        <v>22</v>
      </c>
    </row>
    <row r="12" spans="1:7" x14ac:dyDescent="0.25">
      <c r="A12" s="14" t="s">
        <v>11</v>
      </c>
      <c r="B12" s="21"/>
      <c r="C12" s="22"/>
      <c r="D12" s="23">
        <v>0</v>
      </c>
      <c r="E12" s="24">
        <v>2149174</v>
      </c>
      <c r="F12" s="44">
        <f>SUM(B12:E12)</f>
        <v>2149174</v>
      </c>
      <c r="G12" s="20"/>
    </row>
    <row r="13" spans="1:7" ht="15.75" thickBot="1" x14ac:dyDescent="0.3">
      <c r="A13" s="14" t="s">
        <v>23</v>
      </c>
      <c r="B13" s="26">
        <v>0</v>
      </c>
      <c r="C13" s="27">
        <v>7405682</v>
      </c>
      <c r="D13" s="23">
        <v>0</v>
      </c>
      <c r="E13" s="24">
        <v>5158811</v>
      </c>
      <c r="F13" s="29">
        <f>SUM(B13:E13)</f>
        <v>12564493</v>
      </c>
      <c r="G13" s="20"/>
    </row>
    <row r="14" spans="1:7" ht="19.5" thickBot="1" x14ac:dyDescent="0.35">
      <c r="A14" s="35" t="s">
        <v>15</v>
      </c>
      <c r="B14" s="45">
        <f>SUM(B11:B13)</f>
        <v>5703779</v>
      </c>
      <c r="C14" s="46">
        <f>SUM(C11:C13)</f>
        <v>16223984</v>
      </c>
      <c r="D14" s="47">
        <f>SUM(D11:D13)</f>
        <v>0</v>
      </c>
      <c r="E14" s="48">
        <f>SUM(E11:E13)</f>
        <v>7307985</v>
      </c>
      <c r="F14" s="34">
        <f>SUM(B14:E14)</f>
        <v>29235748</v>
      </c>
      <c r="G14" s="40"/>
    </row>
    <row r="15" spans="1:7" x14ac:dyDescent="0.25">
      <c r="A15" s="7" t="s">
        <v>24</v>
      </c>
      <c r="B15" s="56" t="s">
        <v>2</v>
      </c>
      <c r="C15" s="57"/>
      <c r="D15" s="58" t="s">
        <v>3</v>
      </c>
      <c r="E15" s="59"/>
      <c r="F15" s="49"/>
      <c r="G15" s="42"/>
    </row>
    <row r="16" spans="1:7" ht="15" customHeight="1" x14ac:dyDescent="0.25">
      <c r="A16" s="7" t="s">
        <v>4</v>
      </c>
      <c r="B16" s="8" t="s">
        <v>19</v>
      </c>
      <c r="C16" s="9" t="s">
        <v>20</v>
      </c>
      <c r="D16" s="10" t="s">
        <v>25</v>
      </c>
      <c r="E16" s="11" t="s">
        <v>20</v>
      </c>
      <c r="F16" s="43"/>
      <c r="G16" s="20"/>
    </row>
    <row r="17" spans="1:7" ht="15" customHeight="1" x14ac:dyDescent="0.25">
      <c r="A17" s="14" t="s">
        <v>21</v>
      </c>
      <c r="B17" s="26">
        <v>0</v>
      </c>
      <c r="C17" s="27">
        <v>2186110</v>
      </c>
      <c r="D17" s="17"/>
      <c r="E17" s="18"/>
      <c r="F17" s="44">
        <f>SUM(B17:E17)</f>
        <v>2186110</v>
      </c>
      <c r="G17" s="20"/>
    </row>
    <row r="18" spans="1:7" x14ac:dyDescent="0.25">
      <c r="A18" s="14" t="s">
        <v>11</v>
      </c>
      <c r="B18" s="21"/>
      <c r="C18" s="22"/>
      <c r="D18" s="23">
        <v>0</v>
      </c>
      <c r="E18" s="24">
        <v>7201586</v>
      </c>
      <c r="F18" s="44">
        <f>SUM(B18:E18)</f>
        <v>7201586</v>
      </c>
      <c r="G18" s="20" t="s">
        <v>26</v>
      </c>
    </row>
    <row r="19" spans="1:7" ht="15.75" thickBot="1" x14ac:dyDescent="0.3">
      <c r="A19" s="14" t="s">
        <v>23</v>
      </c>
      <c r="B19" s="26">
        <v>6336699</v>
      </c>
      <c r="C19" s="27">
        <v>8673406</v>
      </c>
      <c r="D19" s="23">
        <f>1221873+4234200</f>
        <v>5456073</v>
      </c>
      <c r="E19" s="24">
        <v>5972454</v>
      </c>
      <c r="F19" s="29">
        <f>SUM(B19:E19)</f>
        <v>26438632</v>
      </c>
      <c r="G19" s="20" t="s">
        <v>27</v>
      </c>
    </row>
    <row r="20" spans="1:7" ht="19.5" thickBot="1" x14ac:dyDescent="0.35">
      <c r="A20" s="35" t="s">
        <v>15</v>
      </c>
      <c r="B20" s="45">
        <f>SUM(B17:B19)</f>
        <v>6336699</v>
      </c>
      <c r="C20" s="46">
        <f>SUM(C17:C19)</f>
        <v>10859516</v>
      </c>
      <c r="D20" s="47">
        <f>SUM(D17:D19)</f>
        <v>5456073</v>
      </c>
      <c r="E20" s="48">
        <f>SUM(E17:E19)</f>
        <v>13174040</v>
      </c>
      <c r="F20" s="34">
        <f>SUM(B20:E20)</f>
        <v>35826328</v>
      </c>
      <c r="G20" s="40"/>
    </row>
    <row r="21" spans="1:7" x14ac:dyDescent="0.25">
      <c r="A21" s="7" t="s">
        <v>28</v>
      </c>
      <c r="B21" s="56" t="s">
        <v>2</v>
      </c>
      <c r="C21" s="57"/>
      <c r="D21" s="58" t="s">
        <v>3</v>
      </c>
      <c r="E21" s="59"/>
      <c r="F21" s="49"/>
      <c r="G21" s="42"/>
    </row>
    <row r="22" spans="1:7" x14ac:dyDescent="0.25">
      <c r="A22" s="7" t="s">
        <v>4</v>
      </c>
      <c r="B22" s="8" t="s">
        <v>19</v>
      </c>
      <c r="C22" s="9" t="s">
        <v>20</v>
      </c>
      <c r="D22" s="10" t="s">
        <v>25</v>
      </c>
      <c r="E22" s="11" t="s">
        <v>20</v>
      </c>
      <c r="F22" s="43"/>
      <c r="G22" s="20"/>
    </row>
    <row r="23" spans="1:7" x14ac:dyDescent="0.25">
      <c r="A23" s="14" t="s">
        <v>21</v>
      </c>
      <c r="B23" s="26">
        <v>0</v>
      </c>
      <c r="C23" s="27">
        <v>0</v>
      </c>
      <c r="D23" s="17"/>
      <c r="E23" s="18"/>
      <c r="F23" s="44">
        <f>SUM(B23:E23)</f>
        <v>0</v>
      </c>
      <c r="G23" s="20" t="s">
        <v>29</v>
      </c>
    </row>
    <row r="24" spans="1:7" x14ac:dyDescent="0.25">
      <c r="A24" s="14" t="s">
        <v>11</v>
      </c>
      <c r="B24" s="21"/>
      <c r="C24" s="22"/>
      <c r="D24" s="23">
        <v>0</v>
      </c>
      <c r="E24" s="24">
        <v>10279561</v>
      </c>
      <c r="F24" s="50">
        <f>SUM(B24:E24)</f>
        <v>10279561</v>
      </c>
      <c r="G24" s="20" t="s">
        <v>30</v>
      </c>
    </row>
    <row r="25" spans="1:7" ht="15.75" thickBot="1" x14ac:dyDescent="0.3">
      <c r="A25" s="14" t="s">
        <v>23</v>
      </c>
      <c r="B25" s="26">
        <v>24338824</v>
      </c>
      <c r="C25" s="27">
        <v>8531897</v>
      </c>
      <c r="D25" s="23">
        <v>4308459</v>
      </c>
      <c r="E25" s="24">
        <v>12360193</v>
      </c>
      <c r="F25" s="51">
        <f>SUM(B25:E25)</f>
        <v>49539373</v>
      </c>
      <c r="G25" s="20" t="s">
        <v>30</v>
      </c>
    </row>
    <row r="26" spans="1:7" ht="19.5" thickBot="1" x14ac:dyDescent="0.35">
      <c r="A26" s="35" t="s">
        <v>15</v>
      </c>
      <c r="B26" s="45">
        <f>SUM(B23:B25)</f>
        <v>24338824</v>
      </c>
      <c r="C26" s="46">
        <f>SUM(C23:C25)</f>
        <v>8531897</v>
      </c>
      <c r="D26" s="47">
        <f>SUM(D23:D25)</f>
        <v>4308459</v>
      </c>
      <c r="E26" s="48">
        <f>SUM(E23:E25)</f>
        <v>22639754</v>
      </c>
      <c r="F26" s="52">
        <f>SUM(B26:E26)</f>
        <v>59818934</v>
      </c>
      <c r="G26" s="40"/>
    </row>
    <row r="65" spans="2:5" x14ac:dyDescent="0.25">
      <c r="B65" s="53"/>
      <c r="C65" s="53"/>
      <c r="D65" s="53"/>
      <c r="E65" s="53"/>
    </row>
    <row r="66" spans="2:5" x14ac:dyDescent="0.25">
      <c r="B66" s="53"/>
      <c r="C66" s="53"/>
      <c r="D66" s="53"/>
      <c r="E66" s="53"/>
    </row>
    <row r="67" spans="2:5" x14ac:dyDescent="0.25">
      <c r="B67" s="53"/>
      <c r="C67" s="53"/>
      <c r="D67" s="53"/>
      <c r="E67" s="53"/>
    </row>
    <row r="68" spans="2:5" x14ac:dyDescent="0.25">
      <c r="B68" s="53"/>
      <c r="C68" s="53"/>
      <c r="D68" s="53"/>
      <c r="E68" s="53"/>
    </row>
    <row r="69" spans="2:5" x14ac:dyDescent="0.25">
      <c r="B69" s="53"/>
      <c r="C69" s="53"/>
      <c r="D69" s="53"/>
      <c r="E69" s="53"/>
    </row>
    <row r="70" spans="2:5" x14ac:dyDescent="0.25">
      <c r="B70" s="53"/>
      <c r="C70" s="53"/>
      <c r="D70" s="53"/>
      <c r="E70" s="53"/>
    </row>
  </sheetData>
  <mergeCells count="8">
    <mergeCell ref="B21:C21"/>
    <mergeCell ref="D21:E21"/>
    <mergeCell ref="B2:C2"/>
    <mergeCell ref="D2:E2"/>
    <mergeCell ref="B9:C9"/>
    <mergeCell ref="D9:E9"/>
    <mergeCell ref="B15:C15"/>
    <mergeCell ref="D15:E15"/>
  </mergeCells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workbookViewId="0">
      <selection activeCell="G6" sqref="G6"/>
    </sheetView>
  </sheetViews>
  <sheetFormatPr defaultRowHeight="15" x14ac:dyDescent="0.25"/>
  <cols>
    <col min="3" max="3" width="10.85546875" bestFit="1" customWidth="1"/>
    <col min="4" max="6" width="11.85546875" bestFit="1" customWidth="1"/>
  </cols>
  <sheetData>
    <row r="1" spans="2:7" ht="22.15" customHeight="1" x14ac:dyDescent="0.25">
      <c r="B1" s="53"/>
      <c r="C1" s="53"/>
      <c r="D1" s="53"/>
      <c r="E1" s="53"/>
      <c r="F1" s="53"/>
    </row>
    <row r="2" spans="2:7" x14ac:dyDescent="0.25">
      <c r="B2" s="53"/>
      <c r="C2" s="53"/>
      <c r="D2" s="53"/>
      <c r="E2" s="53"/>
      <c r="F2" s="53"/>
    </row>
    <row r="3" spans="2:7" x14ac:dyDescent="0.25">
      <c r="B3" s="53"/>
      <c r="C3" s="53"/>
      <c r="D3" s="53"/>
      <c r="E3" s="53"/>
      <c r="F3" s="53"/>
    </row>
    <row r="4" spans="2:7" x14ac:dyDescent="0.25">
      <c r="B4" s="53"/>
      <c r="C4" s="53"/>
      <c r="D4" s="53"/>
      <c r="E4" s="53"/>
      <c r="F4" s="53"/>
    </row>
    <row r="5" spans="2:7" x14ac:dyDescent="0.25">
      <c r="B5" s="53"/>
      <c r="C5" s="53"/>
      <c r="D5" s="53"/>
      <c r="E5" s="53"/>
      <c r="F5" s="53"/>
    </row>
    <row r="6" spans="2:7" x14ac:dyDescent="0.25">
      <c r="B6" s="53"/>
      <c r="C6" s="53"/>
      <c r="D6" s="53"/>
      <c r="E6" s="53"/>
      <c r="F6" s="53"/>
    </row>
    <row r="7" spans="2:7" x14ac:dyDescent="0.25">
      <c r="B7" s="53"/>
      <c r="C7" s="53"/>
      <c r="D7" s="53"/>
      <c r="E7" s="53"/>
      <c r="F7" s="53"/>
    </row>
    <row r="8" spans="2:7" x14ac:dyDescent="0.25">
      <c r="B8" s="53" t="s">
        <v>32</v>
      </c>
      <c r="C8" s="54" t="s">
        <v>1</v>
      </c>
      <c r="D8" s="54" t="s">
        <v>17</v>
      </c>
      <c r="E8" s="54" t="s">
        <v>24</v>
      </c>
      <c r="F8" s="54" t="s">
        <v>28</v>
      </c>
      <c r="G8" s="54"/>
    </row>
    <row r="9" spans="2:7" x14ac:dyDescent="0.25">
      <c r="B9" s="53" t="s">
        <v>11</v>
      </c>
      <c r="C9" s="53">
        <v>0</v>
      </c>
      <c r="D9" s="53">
        <v>2149174</v>
      </c>
      <c r="E9" s="53">
        <v>7201586</v>
      </c>
      <c r="F9" s="53">
        <v>10279561</v>
      </c>
    </row>
    <row r="10" spans="2:7" x14ac:dyDescent="0.25">
      <c r="B10" s="53" t="s">
        <v>23</v>
      </c>
      <c r="C10" s="53">
        <v>0</v>
      </c>
      <c r="D10" s="53">
        <v>5158811</v>
      </c>
      <c r="E10" s="53">
        <v>5982454</v>
      </c>
      <c r="F10" s="53">
        <v>12360193</v>
      </c>
    </row>
    <row r="11" spans="2:7" x14ac:dyDescent="0.25">
      <c r="B11" s="53" t="s">
        <v>31</v>
      </c>
      <c r="C11" s="55">
        <f>C9+C10</f>
        <v>0</v>
      </c>
      <c r="D11" s="55">
        <f>D9+D10</f>
        <v>7307985</v>
      </c>
      <c r="E11" s="55">
        <f>E9+E10</f>
        <v>13184040</v>
      </c>
      <c r="F11" s="55">
        <f>F9+F10</f>
        <v>22639754</v>
      </c>
    </row>
    <row r="12" spans="2:7" x14ac:dyDescent="0.25">
      <c r="B12" s="53"/>
      <c r="C12" s="53"/>
      <c r="D12" s="53"/>
      <c r="E12" s="53"/>
      <c r="F12" s="53"/>
    </row>
    <row r="13" spans="2:7" x14ac:dyDescent="0.25">
      <c r="B13" s="53"/>
      <c r="C13" s="53"/>
      <c r="D13" s="53"/>
      <c r="E13" s="53"/>
      <c r="F13" s="53"/>
    </row>
    <row r="14" spans="2:7" x14ac:dyDescent="0.25">
      <c r="B14" s="53"/>
      <c r="C14" s="53"/>
      <c r="D14" s="53"/>
      <c r="E14" s="53"/>
      <c r="F14" s="53"/>
    </row>
    <row r="15" spans="2:7" x14ac:dyDescent="0.25">
      <c r="B15" s="53"/>
      <c r="C15" s="53"/>
      <c r="D15" s="53"/>
      <c r="E15" s="53"/>
      <c r="F15" s="53"/>
    </row>
    <row r="16" spans="2:7" x14ac:dyDescent="0.25">
      <c r="B16" s="53"/>
      <c r="C16" s="53"/>
      <c r="D16" s="53"/>
      <c r="E16" s="53"/>
      <c r="F16" s="53"/>
    </row>
    <row r="17" spans="2:6" x14ac:dyDescent="0.25">
      <c r="B17" s="53"/>
      <c r="C17" s="53"/>
      <c r="D17" s="53"/>
      <c r="E17" s="53"/>
      <c r="F17" s="53"/>
    </row>
    <row r="18" spans="2:6" x14ac:dyDescent="0.25">
      <c r="B18" s="53"/>
      <c r="C18" s="53"/>
      <c r="D18" s="53"/>
      <c r="E18" s="53"/>
      <c r="F18" s="53"/>
    </row>
    <row r="19" spans="2:6" x14ac:dyDescent="0.25">
      <c r="B19" s="53"/>
      <c r="C19" s="53"/>
      <c r="D19" s="53"/>
      <c r="E19" s="53"/>
      <c r="F19" s="53"/>
    </row>
    <row r="20" spans="2:6" x14ac:dyDescent="0.25">
      <c r="B20" s="53" t="s">
        <v>4</v>
      </c>
      <c r="C20" s="53"/>
      <c r="D20" s="53"/>
      <c r="E20" s="53"/>
      <c r="F20" s="53"/>
    </row>
    <row r="21" spans="2:6" x14ac:dyDescent="0.25">
      <c r="B21" s="53" t="s">
        <v>33</v>
      </c>
      <c r="C21" s="54" t="s">
        <v>1</v>
      </c>
      <c r="D21" s="54" t="s">
        <v>17</v>
      </c>
      <c r="E21" s="54" t="s">
        <v>24</v>
      </c>
      <c r="F21" s="54" t="s">
        <v>28</v>
      </c>
    </row>
    <row r="22" spans="2:6" x14ac:dyDescent="0.25">
      <c r="B22" s="53" t="s">
        <v>21</v>
      </c>
      <c r="C22" s="53">
        <v>0</v>
      </c>
      <c r="D22" s="53">
        <v>8818302</v>
      </c>
      <c r="E22" s="53">
        <v>2186110</v>
      </c>
      <c r="F22" s="53">
        <v>0</v>
      </c>
    </row>
    <row r="23" spans="2:6" x14ac:dyDescent="0.25">
      <c r="B23" s="53" t="s">
        <v>23</v>
      </c>
      <c r="C23" s="53">
        <v>1634712</v>
      </c>
      <c r="D23" s="53">
        <v>7405682</v>
      </c>
      <c r="E23" s="53">
        <v>8673406</v>
      </c>
      <c r="F23" s="53">
        <v>8531897</v>
      </c>
    </row>
    <row r="24" spans="2:6" x14ac:dyDescent="0.25">
      <c r="B24" s="53" t="s">
        <v>31</v>
      </c>
      <c r="C24" s="55">
        <f>C22+C23</f>
        <v>1634712</v>
      </c>
      <c r="D24" s="55">
        <f>D22+D23</f>
        <v>16223984</v>
      </c>
      <c r="E24" s="55">
        <f>E22+E23</f>
        <v>10859516</v>
      </c>
      <c r="F24" s="55">
        <f>F22+F23</f>
        <v>8531897</v>
      </c>
    </row>
    <row r="25" spans="2:6" x14ac:dyDescent="0.25">
      <c r="B25" s="53"/>
      <c r="C25" s="53"/>
      <c r="D25" s="53"/>
      <c r="E25" s="53"/>
      <c r="F25" s="53"/>
    </row>
    <row r="26" spans="2:6" x14ac:dyDescent="0.25">
      <c r="B26" s="53"/>
      <c r="C26" s="53"/>
      <c r="D26" s="53"/>
      <c r="E26" s="53"/>
      <c r="F26" s="53"/>
    </row>
    <row r="27" spans="2:6" x14ac:dyDescent="0.25">
      <c r="B27" s="53"/>
      <c r="C27" s="53"/>
      <c r="D27" s="53"/>
      <c r="E27" s="53"/>
      <c r="F27" s="53"/>
    </row>
    <row r="28" spans="2:6" x14ac:dyDescent="0.25">
      <c r="B28" s="53"/>
      <c r="C28" s="53"/>
      <c r="D28" s="53"/>
      <c r="E28" s="53"/>
      <c r="F28" s="53"/>
    </row>
    <row r="29" spans="2:6" x14ac:dyDescent="0.25">
      <c r="B29" s="53"/>
      <c r="C29" s="53"/>
      <c r="D29" s="53"/>
      <c r="E29" s="53"/>
      <c r="F29" s="53"/>
    </row>
    <row r="30" spans="2:6" x14ac:dyDescent="0.25">
      <c r="B30" s="53"/>
      <c r="C30" s="53"/>
      <c r="D30" s="53"/>
      <c r="E30" s="53"/>
      <c r="F30" s="53"/>
    </row>
    <row r="31" spans="2:6" x14ac:dyDescent="0.25">
      <c r="B31" s="53"/>
      <c r="C31" s="53"/>
      <c r="D31" s="53"/>
      <c r="E31" s="53"/>
      <c r="F31" s="53"/>
    </row>
    <row r="32" spans="2:6" x14ac:dyDescent="0.25">
      <c r="B32" s="53"/>
      <c r="C32" s="53"/>
      <c r="D32" s="53"/>
      <c r="E32" s="53"/>
      <c r="F32" s="53"/>
    </row>
    <row r="33" spans="2:6" x14ac:dyDescent="0.25">
      <c r="B33" s="53"/>
      <c r="C33" s="53"/>
      <c r="D33" s="53"/>
      <c r="E33" s="53"/>
      <c r="F33" s="53"/>
    </row>
    <row r="34" spans="2:6" x14ac:dyDescent="0.25">
      <c r="B34" s="53"/>
      <c r="C34" s="53"/>
      <c r="D34" s="53"/>
      <c r="E34" s="53"/>
      <c r="F34" s="53"/>
    </row>
    <row r="35" spans="2:6" x14ac:dyDescent="0.25">
      <c r="B35" s="53"/>
      <c r="C35" s="53"/>
      <c r="D35" s="53"/>
      <c r="E35" s="53"/>
      <c r="F35" s="53"/>
    </row>
    <row r="36" spans="2:6" x14ac:dyDescent="0.25">
      <c r="B36" s="53"/>
      <c r="C36" s="53"/>
      <c r="D36" s="53"/>
      <c r="E36" s="53"/>
      <c r="F36" s="53"/>
    </row>
    <row r="37" spans="2:6" x14ac:dyDescent="0.25">
      <c r="B37" s="53"/>
      <c r="C37" s="53"/>
      <c r="D37" s="53"/>
      <c r="E37" s="53"/>
    </row>
    <row r="38" spans="2:6" x14ac:dyDescent="0.25">
      <c r="B38" s="53"/>
      <c r="C38" s="53"/>
      <c r="D38" s="53"/>
      <c r="E38" s="5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TAO PÉNZEK ÁTTEKINTÉS 2018 JAN.</vt:lpstr>
      <vt:lpstr>Diagrammok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MartonSport</dc:creator>
  <cp:lastModifiedBy>Felhasználó</cp:lastModifiedBy>
  <cp:lastPrinted>2017-02-08T17:15:10Z</cp:lastPrinted>
  <dcterms:created xsi:type="dcterms:W3CDTF">2017-02-06T12:49:46Z</dcterms:created>
  <dcterms:modified xsi:type="dcterms:W3CDTF">2018-01-29T15:45:10Z</dcterms:modified>
</cp:coreProperties>
</file>