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KÉPVISELŐ-TESTÜLET\2020_Képviselő testület\2020_02_25\02_25_KÉSZ_VÉGLEGES_RITA\"/>
    </mc:Choice>
  </mc:AlternateContent>
  <bookViews>
    <workbookView xWindow="0" yWindow="0" windowWidth="28800" windowHeight="11985"/>
  </bookViews>
  <sheets>
    <sheet name="TERVTÁBLA B VERZIÓ" sheetId="1" r:id="rId1"/>
  </sheets>
  <externalReferences>
    <externalReference r:id="rId2"/>
  </externalReferences>
  <definedNames>
    <definedName name="_xlnm._FilterDatabase" localSheetId="0" hidden="1">'TERVTÁBLA B VERZIÓ'!$A$1:$AP$33</definedName>
    <definedName name="ExportData">'[1]temető egyéb'!$A$1:$AA$62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31" i="1" l="1"/>
  <c r="AP30" i="1"/>
  <c r="AL30" i="1"/>
  <c r="AB30" i="1"/>
  <c r="U30" i="1"/>
  <c r="O30" i="1"/>
  <c r="I30" i="1"/>
  <c r="AL29" i="1"/>
  <c r="AH29" i="1"/>
  <c r="AB29" i="1"/>
  <c r="U29" i="1"/>
  <c r="AH28" i="1"/>
  <c r="AB28" i="1"/>
  <c r="U28" i="1"/>
  <c r="O28" i="1"/>
  <c r="I28" i="1"/>
  <c r="AP27" i="1"/>
  <c r="AL27" i="1"/>
  <c r="AB27" i="1"/>
  <c r="U27" i="1"/>
  <c r="O27" i="1"/>
  <c r="I27" i="1"/>
  <c r="AP26" i="1"/>
  <c r="AL26" i="1"/>
  <c r="AB26" i="1"/>
  <c r="U26" i="1"/>
  <c r="O26" i="1"/>
  <c r="I26" i="1"/>
  <c r="B26" i="1" s="1"/>
  <c r="AL25" i="1"/>
  <c r="AH25" i="1"/>
  <c r="AB25" i="1"/>
  <c r="U25" i="1"/>
  <c r="AP24" i="1"/>
  <c r="AH24" i="1"/>
  <c r="AB24" i="1"/>
  <c r="O24" i="1"/>
  <c r="I24" i="1"/>
  <c r="AP23" i="1"/>
  <c r="AL23" i="1"/>
  <c r="AB23" i="1"/>
  <c r="U23" i="1"/>
  <c r="O23" i="1"/>
  <c r="I23" i="1"/>
  <c r="AL22" i="1"/>
  <c r="AB22" i="1"/>
  <c r="U22" i="1"/>
  <c r="I22" i="1"/>
  <c r="AB21" i="1"/>
  <c r="U21" i="1"/>
  <c r="O21" i="1"/>
  <c r="AP20" i="1"/>
  <c r="AL20" i="1"/>
  <c r="AH20" i="1"/>
  <c r="AB20" i="1"/>
  <c r="K15" i="1"/>
  <c r="AP19" i="1"/>
  <c r="AL19" i="1"/>
  <c r="AB19" i="1"/>
  <c r="U19" i="1"/>
  <c r="I19" i="1"/>
  <c r="AP18" i="1"/>
  <c r="AH18" i="1"/>
  <c r="AB18" i="1"/>
  <c r="U18" i="1"/>
  <c r="I18" i="1"/>
  <c r="AJ15" i="1"/>
  <c r="AB17" i="1"/>
  <c r="Q15" i="1"/>
  <c r="O17" i="1"/>
  <c r="I17" i="1"/>
  <c r="AP16" i="1"/>
  <c r="AK15" i="1"/>
  <c r="AG15" i="1"/>
  <c r="AB16" i="1"/>
  <c r="H15" i="1"/>
  <c r="AN15" i="1"/>
  <c r="AM15" i="1"/>
  <c r="AI15" i="1"/>
  <c r="AE15" i="1"/>
  <c r="AA15" i="1"/>
  <c r="Z15" i="1"/>
  <c r="Y15" i="1"/>
  <c r="X15" i="1"/>
  <c r="W15" i="1"/>
  <c r="V15" i="1"/>
  <c r="T15" i="1"/>
  <c r="P15" i="1"/>
  <c r="L15" i="1"/>
  <c r="D15" i="1"/>
  <c r="AP14" i="1"/>
  <c r="AL14" i="1"/>
  <c r="AB14" i="1"/>
  <c r="U14" i="1"/>
  <c r="I14" i="1"/>
  <c r="AL13" i="1"/>
  <c r="AB13" i="1"/>
  <c r="U13" i="1"/>
  <c r="AB12" i="1"/>
  <c r="U12" i="1"/>
  <c r="O12" i="1"/>
  <c r="I12" i="1"/>
  <c r="AP11" i="1"/>
  <c r="AL11" i="1"/>
  <c r="AG7" i="1"/>
  <c r="AB11" i="1"/>
  <c r="O11" i="1"/>
  <c r="AP10" i="1"/>
  <c r="AL10" i="1"/>
  <c r="AB10" i="1"/>
  <c r="U10" i="1"/>
  <c r="I10" i="1"/>
  <c r="AP9" i="1"/>
  <c r="AL9" i="1"/>
  <c r="AB9" i="1"/>
  <c r="U9" i="1"/>
  <c r="I9" i="1"/>
  <c r="AP8" i="1"/>
  <c r="AL8" i="1"/>
  <c r="AD7" i="1"/>
  <c r="AB8" i="1"/>
  <c r="T7" i="1"/>
  <c r="R7" i="1"/>
  <c r="Q7" i="1"/>
  <c r="U8" i="1"/>
  <c r="N7" i="1"/>
  <c r="M7" i="1"/>
  <c r="L7" i="1"/>
  <c r="O8" i="1"/>
  <c r="H7" i="1"/>
  <c r="E7" i="1"/>
  <c r="D7" i="1"/>
  <c r="AN7" i="1"/>
  <c r="AM7" i="1"/>
  <c r="AI7" i="1"/>
  <c r="AF7" i="1"/>
  <c r="AE7" i="1"/>
  <c r="AA7" i="1"/>
  <c r="Z7" i="1"/>
  <c r="Z32" i="1" s="1"/>
  <c r="Y7" i="1"/>
  <c r="Y32" i="1" s="1"/>
  <c r="X7" i="1"/>
  <c r="X32" i="1" s="1"/>
  <c r="W7" i="1"/>
  <c r="V7" i="1"/>
  <c r="V32" i="1" s="1"/>
  <c r="S7" i="1"/>
  <c r="K7" i="1"/>
  <c r="G7" i="1"/>
  <c r="C7" i="1"/>
  <c r="AP6" i="1"/>
  <c r="AL6" i="1"/>
  <c r="AB6" i="1"/>
  <c r="U6" i="1"/>
  <c r="O6" i="1"/>
  <c r="I6" i="1"/>
  <c r="AL5" i="1"/>
  <c r="AH5" i="1"/>
  <c r="AB5" i="1"/>
  <c r="U5" i="1"/>
  <c r="O5" i="1"/>
  <c r="I5" i="1"/>
  <c r="AH4" i="1"/>
  <c r="AB4" i="1"/>
  <c r="U4" i="1"/>
  <c r="O4" i="1"/>
  <c r="I4" i="1"/>
  <c r="AP3" i="1"/>
  <c r="AL3" i="1"/>
  <c r="AB3" i="1"/>
  <c r="O3" i="1"/>
  <c r="I3" i="1"/>
  <c r="AP2" i="1"/>
  <c r="AL2" i="1"/>
  <c r="AB2" i="1"/>
  <c r="U2" i="1"/>
  <c r="I2" i="1"/>
  <c r="AB7" i="1" l="1"/>
  <c r="AB15" i="1"/>
  <c r="AB32" i="1" s="1"/>
  <c r="W32" i="1"/>
  <c r="Z33" i="1" s="1"/>
  <c r="AA32" i="1"/>
  <c r="AC20" i="1"/>
  <c r="B27" i="1"/>
  <c r="B28" i="1"/>
  <c r="B30" i="1"/>
  <c r="B5" i="1"/>
  <c r="B6" i="1"/>
  <c r="AC5" i="1"/>
  <c r="B4" i="1"/>
  <c r="B12" i="1"/>
  <c r="AH6" i="1"/>
  <c r="AC6" i="1" s="1"/>
  <c r="I8" i="1"/>
  <c r="AH10" i="1"/>
  <c r="AC10" i="1" s="1"/>
  <c r="I13" i="1"/>
  <c r="AP13" i="1"/>
  <c r="AH14" i="1"/>
  <c r="AC14" i="1" s="1"/>
  <c r="G15" i="1"/>
  <c r="AF15" i="1"/>
  <c r="R15" i="1"/>
  <c r="U17" i="1"/>
  <c r="B17" i="1" s="1"/>
  <c r="AD15" i="1"/>
  <c r="AH19" i="1"/>
  <c r="AC19" i="1" s="1"/>
  <c r="AH26" i="1"/>
  <c r="AC26" i="1" s="1"/>
  <c r="I31" i="1"/>
  <c r="G32" i="1"/>
  <c r="L32" i="1"/>
  <c r="AH2" i="1"/>
  <c r="AC2" i="1" s="1"/>
  <c r="O20" i="1"/>
  <c r="I29" i="1"/>
  <c r="AE32" i="1"/>
  <c r="AI32" i="1"/>
  <c r="AM32" i="1"/>
  <c r="U3" i="1"/>
  <c r="B3" i="1" s="1"/>
  <c r="AL4" i="1"/>
  <c r="AC4" i="1" s="1"/>
  <c r="AP4" i="1"/>
  <c r="AK7" i="1"/>
  <c r="AO7" i="1"/>
  <c r="O10" i="1"/>
  <c r="B10" i="1" s="1"/>
  <c r="AH11" i="1"/>
  <c r="AC11" i="1" s="1"/>
  <c r="O13" i="1"/>
  <c r="AH13" i="1"/>
  <c r="O14" i="1"/>
  <c r="B14" i="1" s="1"/>
  <c r="E15" i="1"/>
  <c r="J15" i="1"/>
  <c r="O16" i="1"/>
  <c r="N15" i="1"/>
  <c r="AH16" i="1"/>
  <c r="M15" i="1"/>
  <c r="AP25" i="1"/>
  <c r="AH30" i="1"/>
  <c r="AC30" i="1" s="1"/>
  <c r="AH8" i="1"/>
  <c r="F15" i="1"/>
  <c r="AH3" i="1"/>
  <c r="AC3" i="1" s="1"/>
  <c r="P7" i="1"/>
  <c r="P32" i="1" s="1"/>
  <c r="AJ7" i="1"/>
  <c r="O9" i="1"/>
  <c r="AH9" i="1"/>
  <c r="AC9" i="1" s="1"/>
  <c r="N32" i="1"/>
  <c r="O2" i="1"/>
  <c r="B2" i="1" s="1"/>
  <c r="AP5" i="1"/>
  <c r="F7" i="1"/>
  <c r="J7" i="1"/>
  <c r="I11" i="1"/>
  <c r="U11" i="1"/>
  <c r="U7" i="1" s="1"/>
  <c r="AH12" i="1"/>
  <c r="C15" i="1"/>
  <c r="C32" i="1" s="1"/>
  <c r="S15" i="1"/>
  <c r="AL16" i="1"/>
  <c r="AO15" i="1"/>
  <c r="AH17" i="1"/>
  <c r="AL17" i="1"/>
  <c r="O19" i="1"/>
  <c r="B19" i="1" s="1"/>
  <c r="B23" i="1"/>
  <c r="I25" i="1"/>
  <c r="AP29" i="1"/>
  <c r="AC29" i="1" s="1"/>
  <c r="AJ32" i="1"/>
  <c r="AP31" i="1"/>
  <c r="I20" i="1"/>
  <c r="U20" i="1"/>
  <c r="O25" i="1"/>
  <c r="AC25" i="1"/>
  <c r="O29" i="1"/>
  <c r="D32" i="1"/>
  <c r="H32" i="1"/>
  <c r="Q32" i="1"/>
  <c r="AF32" i="1"/>
  <c r="AK32" i="1"/>
  <c r="AL31" i="1"/>
  <c r="AL12" i="1"/>
  <c r="AL7" i="1" s="1"/>
  <c r="AP12" i="1"/>
  <c r="AP7" i="1" s="1"/>
  <c r="O18" i="1"/>
  <c r="B18" i="1" s="1"/>
  <c r="AL18" i="1"/>
  <c r="AC18" i="1" s="1"/>
  <c r="I21" i="1"/>
  <c r="B21" i="1" s="1"/>
  <c r="AP21" i="1"/>
  <c r="O22" i="1"/>
  <c r="B22" i="1" s="1"/>
  <c r="AH22" i="1"/>
  <c r="AP22" i="1"/>
  <c r="E32" i="1"/>
  <c r="AG32" i="1"/>
  <c r="I16" i="1"/>
  <c r="U16" i="1"/>
  <c r="AP17" i="1"/>
  <c r="AH21" i="1"/>
  <c r="AL21" i="1"/>
  <c r="U24" i="1"/>
  <c r="B24" i="1" s="1"/>
  <c r="K32" i="1"/>
  <c r="O31" i="1"/>
  <c r="AN32" i="1"/>
  <c r="AH23" i="1"/>
  <c r="AC23" i="1" s="1"/>
  <c r="AH27" i="1"/>
  <c r="AC27" i="1" s="1"/>
  <c r="AH31" i="1"/>
  <c r="AL24" i="1"/>
  <c r="AC24" i="1" s="1"/>
  <c r="AL28" i="1"/>
  <c r="AC28" i="1" s="1"/>
  <c r="AP28" i="1"/>
  <c r="U31" i="1"/>
  <c r="T32" i="1"/>
  <c r="AC13" i="1" l="1"/>
  <c r="B13" i="1"/>
  <c r="O7" i="1"/>
  <c r="AP15" i="1"/>
  <c r="S32" i="1"/>
  <c r="R32" i="1"/>
  <c r="B20" i="1"/>
  <c r="B29" i="1"/>
  <c r="AC21" i="1"/>
  <c r="M32" i="1"/>
  <c r="AO32" i="1"/>
  <c r="AC17" i="1"/>
  <c r="AC12" i="1"/>
  <c r="B11" i="1"/>
  <c r="J32" i="1"/>
  <c r="B31" i="1"/>
  <c r="AD32" i="1"/>
  <c r="B9" i="1"/>
  <c r="B16" i="1"/>
  <c r="I15" i="1"/>
  <c r="O15" i="1"/>
  <c r="O32" i="1" s="1"/>
  <c r="B8" i="1"/>
  <c r="I7" i="1"/>
  <c r="AP32" i="1"/>
  <c r="AL15" i="1"/>
  <c r="AL32" i="1" s="1"/>
  <c r="AC8" i="1"/>
  <c r="AH7" i="1"/>
  <c r="AH15" i="1"/>
  <c r="AC16" i="1"/>
  <c r="F32" i="1"/>
  <c r="AC31" i="1"/>
  <c r="U15" i="1"/>
  <c r="U32" i="1" s="1"/>
  <c r="AC22" i="1"/>
  <c r="B25" i="1"/>
  <c r="I32" i="1" l="1"/>
  <c r="AH32" i="1"/>
  <c r="B7" i="1"/>
  <c r="B32" i="1" s="1"/>
  <c r="B15" i="1"/>
  <c r="AC15" i="1"/>
  <c r="AC7" i="1"/>
  <c r="AC32" i="1" l="1"/>
</calcChain>
</file>

<file path=xl/comments1.xml><?xml version="1.0" encoding="utf-8"?>
<comments xmlns="http://schemas.openxmlformats.org/spreadsheetml/2006/main">
  <authors>
    <author>Windows-felhasználó</author>
    <author>Antal Erika</author>
  </authors>
  <commentList>
    <comment ref="Y5" authorId="0" shapeId="0">
      <text>
        <r>
          <rPr>
            <b/>
            <sz val="9"/>
            <color indexed="81"/>
            <rFont val="Segoe UI"/>
            <family val="2"/>
            <charset val="238"/>
          </rPr>
          <t xml:space="preserve">0,2 ERIKA
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Y6" authorId="0" shapeId="0">
      <text>
        <r>
          <rPr>
            <b/>
            <sz val="9"/>
            <color indexed="81"/>
            <rFont val="Segoe UI"/>
            <family val="2"/>
            <charset val="238"/>
          </rPr>
          <t>0,3 ERIKA
1 ZÖLDTERÜLETES
0,6 KARBANTARTÓ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Y14" authorId="0" shapeId="0">
      <text>
        <r>
          <rPr>
            <b/>
            <sz val="9"/>
            <color indexed="81"/>
            <rFont val="Segoe UI"/>
            <family val="2"/>
            <charset val="238"/>
          </rPr>
          <t>0,2 ERIKA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V28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CSK 0,5
PSZK 0,15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W28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CSK 0,1
PSZK 0,3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Y28" authorId="1" shapeId="0">
      <text>
        <r>
          <rPr>
            <b/>
            <sz val="9"/>
            <color indexed="81"/>
            <rFont val="Tahoma"/>
            <family val="2"/>
            <charset val="238"/>
          </rPr>
          <t>PSZK 0,05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<sst xmlns="http://schemas.openxmlformats.org/spreadsheetml/2006/main" count="73" uniqueCount="73">
  <si>
    <t>MARTONGAZDA 2020 TERV</t>
  </si>
  <si>
    <t>KIADÁSOK ÖSSZESEN</t>
  </si>
  <si>
    <t>REZSI ÖNKORMÁNYZATI FINANSZÍROZÁS</t>
  </si>
  <si>
    <t>EGYÉB SZÁLLÍTÓK ÖNKORMÁNYZATI FINANSZÍROZÁS</t>
  </si>
  <si>
    <t>DOLOGI ÖNKORMÁNYZATI FINANSZÍROZÁS</t>
  </si>
  <si>
    <t>BÉR ÖNKORMÁNYZATI FINANSZÍROZÁS</t>
  </si>
  <si>
    <t>ADMINISZTRÁCIÓS KÖLTSÉG LEOSZTÁSA ÖNKORMÁNYZATI FINANSZÍROZÁS</t>
  </si>
  <si>
    <t>FEB KÖLTSÉG LEOSZTÁSA ÖNKORMÁNYZATI FINANSZÍROZÁS</t>
  </si>
  <si>
    <t>KIADÁSOK ÖNKORMÁNYZATI FINANSZÍROZÁSBÓL</t>
  </si>
  <si>
    <t>REZSI ÁLLAMI SZERVEK FINANSZÍROZÁS</t>
  </si>
  <si>
    <t>EGYÉB SZÁLLÍTÓK ÁLLAMI SZERVEK FINANSZÍROZÁS</t>
  </si>
  <si>
    <t>DOLOGI ÁLLAMI SZERVEK FINANSZÍROZÁS</t>
  </si>
  <si>
    <t>BÉR ÁLLAMI SZERVEK FINANSZÍROZÁS</t>
  </si>
  <si>
    <t>ADMINISZTRÁCIÓS KÖLTSÉG LEOSZTÁSA ÁLLAMI SZERVEK FINANSZÍROZÁS</t>
  </si>
  <si>
    <t>KIADÁSOK ÁLLAMI SZERVEK FINANSZÍROZÁSÁBÓL</t>
  </si>
  <si>
    <t>REZSI EGYÉB FINANSZÍROZÁS</t>
  </si>
  <si>
    <t>EGYÉB SZÁLLÍTÓK EGYÉB FINANSZÍROZÁS</t>
  </si>
  <si>
    <t>DOLOGI EGYÉB FINANSZÍROZÁS</t>
  </si>
  <si>
    <t>BÉR EGYÉB FINANSZÍROZÁS</t>
  </si>
  <si>
    <t>ADMINISZTRÁCIÓS KÖLTSÉG LEOSZTÁSA EGYÉB FINANSZÍROZÁS</t>
  </si>
  <si>
    <t>KIADÁSOK EGYÉB FINANSZÍROZÁSBÓL</t>
  </si>
  <si>
    <t>TAKARÍTÓI LÉTSZÁM (7)</t>
  </si>
  <si>
    <t>KARBANTARTÓI LÉTSZÁM (9)</t>
  </si>
  <si>
    <t>ZÖLDTERÜLET (9,75)</t>
  </si>
  <si>
    <t>IRODA / ADMINISZTRÁCIÓ (3,5)</t>
  </si>
  <si>
    <t>BUSZ (2,25)</t>
  </si>
  <si>
    <t>FB (3)</t>
  </si>
  <si>
    <t>MUNKAVÁLLALÓI ÉS FB LÉTSZÁM (FŐ) 2020</t>
  </si>
  <si>
    <t>BEVÉTELEK ÖSSZESEN</t>
  </si>
  <si>
    <t>KÖLTSÉGHEZ KAPCSOLÓDÓ BEVÉTEL ÖNKORMÁNYZATI FINANSZÍROZÁS</t>
  </si>
  <si>
    <t>BÉRHEZ KAPCSOLÓDÓ BEVÉTEL ÖNKORMÁNYZATI FINANSZÍROZÁS</t>
  </si>
  <si>
    <t>ADMIN KTG LEO-HOZ KAPCSOLÓDÓ BEVÉTEL ÖNKORMÁNYZATI FINANSZÍROZÁS</t>
  </si>
  <si>
    <t>FEB KTG LEO-HOZ KAPCSOLÓDÓ BEVÉTEL ÖNKORMÁNYZATI FINANSZÍROZÁS</t>
  </si>
  <si>
    <t>BEVÉTELEK ÖNKORMÁNYZATI FINANSZÍROZÁSBÓL</t>
  </si>
  <si>
    <t>KÖLTSÉGHEZ KAPCSOLÓDÓ BEVÉTEL ÁLLAMI SZERVEK FINANSZÍROZÁS</t>
  </si>
  <si>
    <t>BÉRHEZ KAPCSOLÓDÓ BEVÉTEL ÁLLAMI SZERVEK FINANSZÍROZÁS</t>
  </si>
  <si>
    <t>ADMIN KTG LEO-HOZ KAPCSOLÓDÓ BEVÉTEL ÁLLAMI SZERVEK FINANSZÍROZÁS</t>
  </si>
  <si>
    <t>BEVÉTELEK ÁLLAMI SZERVEK FINANSZÍROZÁSÁBÓL</t>
  </si>
  <si>
    <t>KÖLTSÉGHEZ KAPCSOLÓDÓ BEVÉTEL EGYÉB FINANSZÍROZÁS</t>
  </si>
  <si>
    <t>BÉRHEZ KAPCSOLÓDÓ BEVÉTEL EGYÉB FINANSZÍROZÁS</t>
  </si>
  <si>
    <t>ADMIN KTG LEO-HOZ KAPCSOLÓDÓ BEVÉTEL EGYÉB FINANSZÍROZÁS</t>
  </si>
  <si>
    <t>BEVÉTELEK EGYÉB FINANSZÍROZÁSBÓL</t>
  </si>
  <si>
    <t>1./ VÁROSÜZEMELTETÉSI IRODA, MENEDZSMENT, FB, CÉGVEZETÉS KÖLTSÉGE</t>
  </si>
  <si>
    <t>2./ HELYI KÖZÖSSÉGI KÖZLEKEDÉS</t>
  </si>
  <si>
    <t>3./ ÚT, JÁRDA KARBANTARTÁS</t>
  </si>
  <si>
    <t>4./ KÖZVILÁGÍTÁS</t>
  </si>
  <si>
    <t>5./ KÖZTEMETŐ</t>
  </si>
  <si>
    <t>6./ ZÖLDFELÜLETEK</t>
  </si>
  <si>
    <t>6.1/ KÖZTEREK GONDOZÁSA</t>
  </si>
  <si>
    <t>6.2/ EMLÉKEZÉS TERE ÉS ÉPÍTETT TARTOZÉKAI</t>
  </si>
  <si>
    <t>6.3/ JÁTSZÓTEREK</t>
  </si>
  <si>
    <t>6.4/ BRUNSZVIK KERT</t>
  </si>
  <si>
    <t>6.5/ IFIPARK</t>
  </si>
  <si>
    <t>7./ TELEPÜLÉSI HULLADÉKGAZDÁKODÁS</t>
  </si>
  <si>
    <t>8./ VÁSÁRTARTÁS</t>
  </si>
  <si>
    <t>9./ ÉPÜLET- ÉS LÉTESÍTMÉNYÜZEMELTETÉS, RENDEZVÉNYKISZOLGÁLÁS</t>
  </si>
  <si>
    <t>9.1/ VÁROSHÁZA</t>
  </si>
  <si>
    <t>9.2/ BRUNSZVIK TERÉZ ÓVODA</t>
  </si>
  <si>
    <t>9.3/ BEETHOVEN ÁLTALÁNOS ISKOLA</t>
  </si>
  <si>
    <t>9.4/ MŰVÉSZETI ISKOLA</t>
  </si>
  <si>
    <t>9.5/ MARTONGAZDA MALOM TELEPHELY</t>
  </si>
  <si>
    <t>9.6/ BRUNSZVIK-BEETHOVEN KÖZÖSSÉGI HÁZ</t>
  </si>
  <si>
    <t>9.7/ ÓVODAMÚZEUM</t>
  </si>
  <si>
    <t>9.8/ KÖNYVTÁR</t>
  </si>
  <si>
    <t>9.9/ SPORTCSARNOK</t>
  </si>
  <si>
    <t>9.10/ SPORTKÖZPONT</t>
  </si>
  <si>
    <t>9.11/ EGÉSZSÉGHÁZ</t>
  </si>
  <si>
    <t>9.12/ JÁRÁSI HIVATAL</t>
  </si>
  <si>
    <t>9.13/ CSALÁDSEGÍTŐ SZOLGÁLAT ÉPÜLETE</t>
  </si>
  <si>
    <t>9.14/ MARTONGAZDA TELEPHELY VÁSÁRTÉR</t>
  </si>
  <si>
    <t>9.15/ EGYÉB INGATLANOK</t>
  </si>
  <si>
    <t>10./ VÁROSFEJLESZTÉS, ÉPÍTÉS, FELÚJTÁS</t>
  </si>
  <si>
    <t>MINDÖSSZESEN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</si>
</sst>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theme="2" tint="-0.499984740745262"/>
      <name val="Calibri"/>
      <family val="2"/>
      <charset val="238"/>
      <scheme val="minor"/>
    </font>
    <font>
      <b/>
      <i/>
      <sz val="11"/>
      <color theme="2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2" tint="-0.499984740745262"/>
      <name val="Calibri"/>
      <family val="2"/>
      <charset val="238"/>
      <scheme val="minor"/>
    </font>
    <font>
      <i/>
      <sz val="11"/>
      <color theme="2" tint="-0.499984740745262"/>
      <name val="Calibri"/>
      <family val="2"/>
      <charset val="238"/>
      <scheme val="minor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1" xfId="0" applyFont="1" applyBorder="1" applyAlignment="1">
      <alignment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3" fontId="3" fillId="2" borderId="7" xfId="0" applyNumberFormat="1" applyFont="1" applyFill="1" applyBorder="1" applyAlignment="1">
      <alignment vertical="center" wrapText="1"/>
    </xf>
    <xf numFmtId="3" fontId="6" fillId="2" borderId="8" xfId="0" applyNumberFormat="1" applyFont="1" applyFill="1" applyBorder="1" applyAlignment="1">
      <alignment vertical="center" wrapText="1"/>
    </xf>
    <xf numFmtId="3" fontId="4" fillId="2" borderId="8" xfId="0" applyNumberFormat="1" applyFont="1" applyFill="1" applyBorder="1" applyAlignment="1">
      <alignment vertical="center" wrapText="1"/>
    </xf>
    <xf numFmtId="3" fontId="1" fillId="2" borderId="8" xfId="0" applyNumberFormat="1" applyFont="1" applyFill="1" applyBorder="1" applyAlignment="1">
      <alignment vertical="center" wrapText="1"/>
    </xf>
    <xf numFmtId="164" fontId="5" fillId="2" borderId="8" xfId="0" applyNumberFormat="1" applyFont="1" applyFill="1" applyBorder="1" applyAlignment="1">
      <alignment vertical="center" wrapText="1"/>
    </xf>
    <xf numFmtId="164" fontId="5" fillId="2" borderId="9" xfId="0" applyNumberFormat="1" applyFont="1" applyFill="1" applyBorder="1" applyAlignment="1">
      <alignment vertical="center" wrapText="1"/>
    </xf>
    <xf numFmtId="164" fontId="3" fillId="2" borderId="6" xfId="0" applyNumberFormat="1" applyFont="1" applyFill="1" applyBorder="1" applyAlignment="1">
      <alignment vertical="center" wrapText="1"/>
    </xf>
    <xf numFmtId="3" fontId="1" fillId="2" borderId="10" xfId="0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3" fontId="3" fillId="3" borderId="12" xfId="0" applyNumberFormat="1" applyFont="1" applyFill="1" applyBorder="1" applyAlignment="1">
      <alignment vertical="center" wrapText="1"/>
    </xf>
    <xf numFmtId="3" fontId="4" fillId="3" borderId="13" xfId="0" applyNumberFormat="1" applyFont="1" applyFill="1" applyBorder="1" applyAlignment="1">
      <alignment vertical="center" wrapText="1"/>
    </xf>
    <xf numFmtId="3" fontId="1" fillId="3" borderId="13" xfId="0" applyNumberFormat="1" applyFont="1" applyFill="1" applyBorder="1" applyAlignment="1">
      <alignment vertical="center" wrapText="1"/>
    </xf>
    <xf numFmtId="164" fontId="5" fillId="3" borderId="13" xfId="0" applyNumberFormat="1" applyFont="1" applyFill="1" applyBorder="1" applyAlignment="1">
      <alignment vertical="center" wrapText="1"/>
    </xf>
    <xf numFmtId="164" fontId="5" fillId="3" borderId="14" xfId="0" applyNumberFormat="1" applyFont="1" applyFill="1" applyBorder="1" applyAlignment="1">
      <alignment vertical="center" wrapText="1"/>
    </xf>
    <xf numFmtId="164" fontId="3" fillId="3" borderId="11" xfId="0" applyNumberFormat="1" applyFont="1" applyFill="1" applyBorder="1" applyAlignment="1">
      <alignment vertical="center" wrapText="1"/>
    </xf>
    <xf numFmtId="3" fontId="1" fillId="3" borderId="15" xfId="0" applyNumberFormat="1" applyFont="1" applyFill="1" applyBorder="1" applyAlignment="1">
      <alignment vertical="center" wrapText="1"/>
    </xf>
    <xf numFmtId="0" fontId="1" fillId="4" borderId="11" xfId="0" applyFont="1" applyFill="1" applyBorder="1" applyAlignment="1">
      <alignment vertical="center" wrapText="1"/>
    </xf>
    <xf numFmtId="3" fontId="3" fillId="4" borderId="12" xfId="0" applyNumberFormat="1" applyFont="1" applyFill="1" applyBorder="1" applyAlignment="1">
      <alignment vertical="center" wrapText="1"/>
    </xf>
    <xf numFmtId="3" fontId="4" fillId="4" borderId="13" xfId="0" applyNumberFormat="1" applyFont="1" applyFill="1" applyBorder="1" applyAlignment="1">
      <alignment vertical="center" wrapText="1"/>
    </xf>
    <xf numFmtId="3" fontId="1" fillId="4" borderId="13" xfId="0" applyNumberFormat="1" applyFont="1" applyFill="1" applyBorder="1" applyAlignment="1">
      <alignment vertical="center" wrapText="1"/>
    </xf>
    <xf numFmtId="164" fontId="5" fillId="4" borderId="13" xfId="0" applyNumberFormat="1" applyFont="1" applyFill="1" applyBorder="1" applyAlignment="1">
      <alignment vertical="center" wrapText="1"/>
    </xf>
    <xf numFmtId="164" fontId="5" fillId="4" borderId="14" xfId="0" applyNumberFormat="1" applyFont="1" applyFill="1" applyBorder="1" applyAlignment="1">
      <alignment vertical="center" wrapText="1"/>
    </xf>
    <xf numFmtId="164" fontId="3" fillId="4" borderId="11" xfId="0" applyNumberFormat="1" applyFont="1" applyFill="1" applyBorder="1" applyAlignment="1">
      <alignment vertical="center" wrapText="1"/>
    </xf>
    <xf numFmtId="3" fontId="1" fillId="4" borderId="15" xfId="0" applyNumberFormat="1" applyFont="1" applyFill="1" applyBorder="1" applyAlignment="1">
      <alignment vertical="center" wrapText="1"/>
    </xf>
    <xf numFmtId="0" fontId="1" fillId="5" borderId="11" xfId="0" applyFont="1" applyFill="1" applyBorder="1" applyAlignment="1">
      <alignment vertical="center" wrapText="1"/>
    </xf>
    <xf numFmtId="3" fontId="3" fillId="5" borderId="12" xfId="0" applyNumberFormat="1" applyFont="1" applyFill="1" applyBorder="1" applyAlignment="1">
      <alignment vertical="center" wrapText="1"/>
    </xf>
    <xf numFmtId="3" fontId="4" fillId="5" borderId="13" xfId="0" applyNumberFormat="1" applyFont="1" applyFill="1" applyBorder="1" applyAlignment="1">
      <alignment vertical="center" wrapText="1"/>
    </xf>
    <xf numFmtId="3" fontId="1" fillId="5" borderId="13" xfId="0" applyNumberFormat="1" applyFont="1" applyFill="1" applyBorder="1" applyAlignment="1">
      <alignment vertical="center" wrapText="1"/>
    </xf>
    <xf numFmtId="164" fontId="5" fillId="5" borderId="13" xfId="0" applyNumberFormat="1" applyFont="1" applyFill="1" applyBorder="1" applyAlignment="1">
      <alignment vertical="center" wrapText="1"/>
    </xf>
    <xf numFmtId="164" fontId="5" fillId="5" borderId="14" xfId="0" applyNumberFormat="1" applyFont="1" applyFill="1" applyBorder="1" applyAlignment="1">
      <alignment vertical="center" wrapText="1"/>
    </xf>
    <xf numFmtId="164" fontId="3" fillId="5" borderId="11" xfId="0" applyNumberFormat="1" applyFont="1" applyFill="1" applyBorder="1" applyAlignment="1">
      <alignment vertical="center" wrapText="1"/>
    </xf>
    <xf numFmtId="3" fontId="1" fillId="5" borderId="15" xfId="0" applyNumberFormat="1" applyFont="1" applyFill="1" applyBorder="1" applyAlignment="1">
      <alignment vertical="center" wrapText="1"/>
    </xf>
    <xf numFmtId="0" fontId="1" fillId="6" borderId="11" xfId="0" applyFont="1" applyFill="1" applyBorder="1" applyAlignment="1">
      <alignment vertical="center" wrapText="1"/>
    </xf>
    <xf numFmtId="3" fontId="3" fillId="6" borderId="12" xfId="0" applyNumberFormat="1" applyFont="1" applyFill="1" applyBorder="1" applyAlignment="1">
      <alignment vertical="center" wrapText="1"/>
    </xf>
    <xf numFmtId="3" fontId="4" fillId="6" borderId="13" xfId="0" applyNumberFormat="1" applyFont="1" applyFill="1" applyBorder="1" applyAlignment="1">
      <alignment vertical="center" wrapText="1"/>
    </xf>
    <xf numFmtId="3" fontId="1" fillId="6" borderId="13" xfId="0" applyNumberFormat="1" applyFont="1" applyFill="1" applyBorder="1" applyAlignment="1">
      <alignment vertical="center" wrapText="1"/>
    </xf>
    <xf numFmtId="164" fontId="5" fillId="6" borderId="13" xfId="0" applyNumberFormat="1" applyFont="1" applyFill="1" applyBorder="1" applyAlignment="1">
      <alignment vertical="center" wrapText="1"/>
    </xf>
    <xf numFmtId="164" fontId="5" fillId="6" borderId="14" xfId="0" applyNumberFormat="1" applyFont="1" applyFill="1" applyBorder="1" applyAlignment="1">
      <alignment vertical="center" wrapText="1"/>
    </xf>
    <xf numFmtId="164" fontId="3" fillId="6" borderId="11" xfId="0" applyNumberFormat="1" applyFont="1" applyFill="1" applyBorder="1" applyAlignment="1">
      <alignment vertical="center" wrapText="1"/>
    </xf>
    <xf numFmtId="3" fontId="1" fillId="6" borderId="15" xfId="0" applyNumberFormat="1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3" fontId="3" fillId="2" borderId="12" xfId="0" applyNumberFormat="1" applyFont="1" applyFill="1" applyBorder="1" applyAlignment="1">
      <alignment vertical="center" wrapText="1"/>
    </xf>
    <xf numFmtId="3" fontId="4" fillId="2" borderId="13" xfId="0" applyNumberFormat="1" applyFont="1" applyFill="1" applyBorder="1" applyAlignment="1">
      <alignment vertical="center" wrapText="1"/>
    </xf>
    <xf numFmtId="3" fontId="1" fillId="2" borderId="13" xfId="0" applyNumberFormat="1" applyFont="1" applyFill="1" applyBorder="1" applyAlignment="1">
      <alignment vertical="center" wrapText="1"/>
    </xf>
    <xf numFmtId="164" fontId="5" fillId="2" borderId="13" xfId="0" applyNumberFormat="1" applyFont="1" applyFill="1" applyBorder="1" applyAlignment="1">
      <alignment vertical="center" wrapText="1"/>
    </xf>
    <xf numFmtId="164" fontId="5" fillId="2" borderId="14" xfId="0" applyNumberFormat="1" applyFont="1" applyFill="1" applyBorder="1" applyAlignment="1">
      <alignment vertical="center" wrapText="1"/>
    </xf>
    <xf numFmtId="164" fontId="3" fillId="2" borderId="11" xfId="0" applyNumberFormat="1" applyFont="1" applyFill="1" applyBorder="1" applyAlignment="1">
      <alignment vertical="center" wrapText="1"/>
    </xf>
    <xf numFmtId="3" fontId="1" fillId="2" borderId="15" xfId="0" applyNumberFormat="1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3" fontId="7" fillId="0" borderId="12" xfId="0" applyNumberFormat="1" applyFont="1" applyFill="1" applyBorder="1" applyAlignment="1">
      <alignment vertical="center" wrapText="1"/>
    </xf>
    <xf numFmtId="3" fontId="8" fillId="0" borderId="13" xfId="0" applyNumberFormat="1" applyFont="1" applyFill="1" applyBorder="1" applyAlignment="1">
      <alignment vertical="center" wrapText="1"/>
    </xf>
    <xf numFmtId="3" fontId="0" fillId="0" borderId="13" xfId="0" applyNumberFormat="1" applyFont="1" applyFill="1" applyBorder="1" applyAlignment="1">
      <alignment vertical="center" wrapText="1"/>
    </xf>
    <xf numFmtId="164" fontId="9" fillId="0" borderId="13" xfId="0" applyNumberFormat="1" applyFont="1" applyFill="1" applyBorder="1" applyAlignment="1">
      <alignment vertical="center" wrapText="1"/>
    </xf>
    <xf numFmtId="164" fontId="9" fillId="0" borderId="14" xfId="0" applyNumberFormat="1" applyFont="1" applyFill="1" applyBorder="1" applyAlignment="1">
      <alignment vertical="center" wrapText="1"/>
    </xf>
    <xf numFmtId="164" fontId="7" fillId="0" borderId="11" xfId="0" applyNumberFormat="1" applyFont="1" applyFill="1" applyBorder="1" applyAlignment="1">
      <alignment vertical="center" wrapText="1"/>
    </xf>
    <xf numFmtId="3" fontId="0" fillId="0" borderId="15" xfId="0" applyNumberFormat="1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7" borderId="11" xfId="0" applyFont="1" applyFill="1" applyBorder="1" applyAlignment="1">
      <alignment vertical="center" wrapText="1"/>
    </xf>
    <xf numFmtId="3" fontId="3" fillId="7" borderId="12" xfId="0" applyNumberFormat="1" applyFont="1" applyFill="1" applyBorder="1" applyAlignment="1">
      <alignment vertical="center" wrapText="1"/>
    </xf>
    <xf numFmtId="3" fontId="4" fillId="7" borderId="13" xfId="0" applyNumberFormat="1" applyFont="1" applyFill="1" applyBorder="1" applyAlignment="1">
      <alignment vertical="center" wrapText="1"/>
    </xf>
    <xf numFmtId="3" fontId="1" fillId="7" borderId="13" xfId="0" applyNumberFormat="1" applyFont="1" applyFill="1" applyBorder="1" applyAlignment="1">
      <alignment vertical="center" wrapText="1"/>
    </xf>
    <xf numFmtId="164" fontId="5" fillId="7" borderId="13" xfId="0" applyNumberFormat="1" applyFont="1" applyFill="1" applyBorder="1" applyAlignment="1">
      <alignment vertical="center" wrapText="1"/>
    </xf>
    <xf numFmtId="164" fontId="5" fillId="7" borderId="14" xfId="0" applyNumberFormat="1" applyFont="1" applyFill="1" applyBorder="1" applyAlignment="1">
      <alignment vertical="center" wrapText="1"/>
    </xf>
    <xf numFmtId="164" fontId="3" fillId="7" borderId="11" xfId="0" applyNumberFormat="1" applyFont="1" applyFill="1" applyBorder="1" applyAlignment="1">
      <alignment vertical="center" wrapText="1"/>
    </xf>
    <xf numFmtId="3" fontId="1" fillId="7" borderId="15" xfId="0" applyNumberFormat="1" applyFont="1" applyFill="1" applyBorder="1" applyAlignment="1">
      <alignment vertical="center" wrapText="1"/>
    </xf>
    <xf numFmtId="0" fontId="1" fillId="8" borderId="16" xfId="0" applyFont="1" applyFill="1" applyBorder="1" applyAlignment="1">
      <alignment vertical="center" wrapText="1"/>
    </xf>
    <xf numFmtId="3" fontId="3" fillId="8" borderId="17" xfId="0" applyNumberFormat="1" applyFont="1" applyFill="1" applyBorder="1" applyAlignment="1">
      <alignment vertical="center" wrapText="1"/>
    </xf>
    <xf numFmtId="3" fontId="4" fillId="8" borderId="18" xfId="0" applyNumberFormat="1" applyFont="1" applyFill="1" applyBorder="1" applyAlignment="1">
      <alignment vertical="center" wrapText="1"/>
    </xf>
    <xf numFmtId="3" fontId="1" fillId="8" borderId="18" xfId="0" applyNumberFormat="1" applyFont="1" applyFill="1" applyBorder="1" applyAlignment="1">
      <alignment vertical="center" wrapText="1"/>
    </xf>
    <xf numFmtId="164" fontId="5" fillId="8" borderId="18" xfId="0" applyNumberFormat="1" applyFont="1" applyFill="1" applyBorder="1" applyAlignment="1">
      <alignment vertical="center" wrapText="1"/>
    </xf>
    <xf numFmtId="164" fontId="5" fillId="8" borderId="19" xfId="0" applyNumberFormat="1" applyFont="1" applyFill="1" applyBorder="1" applyAlignment="1">
      <alignment vertical="center" wrapText="1"/>
    </xf>
    <xf numFmtId="164" fontId="3" fillId="8" borderId="16" xfId="0" applyNumberFormat="1" applyFont="1" applyFill="1" applyBorder="1" applyAlignment="1">
      <alignment vertical="center" wrapText="1"/>
    </xf>
    <xf numFmtId="3" fontId="1" fillId="8" borderId="20" xfId="0" applyNumberFormat="1" applyFont="1" applyFill="1" applyBorder="1" applyAlignment="1">
      <alignment vertical="center" wrapText="1"/>
    </xf>
    <xf numFmtId="164" fontId="5" fillId="0" borderId="0" xfId="0" applyNumberFormat="1" applyFont="1"/>
    <xf numFmtId="0" fontId="9" fillId="0" borderId="0" xfId="0" applyFont="1"/>
    <xf numFmtId="164" fontId="9" fillId="0" borderId="0" xfId="0" applyNumberFormat="1" applyFont="1"/>
    <xf numFmtId="3" fontId="7" fillId="0" borderId="0" xfId="0" applyNumberFormat="1" applyFont="1"/>
    <xf numFmtId="3" fontId="8" fillId="0" borderId="0" xfId="0" applyNumberFormat="1" applyFont="1"/>
    <xf numFmtId="3" fontId="0" fillId="0" borderId="0" xfId="0" applyNumberFormat="1"/>
    <xf numFmtId="0" fontId="7" fillId="0" borderId="0" xfId="0" applyFont="1"/>
    <xf numFmtId="3" fontId="0" fillId="0" borderId="0" xfId="0" applyNumberFormat="1" applyFont="1"/>
    <xf numFmtId="164" fontId="9" fillId="9" borderId="13" xfId="0" applyNumberFormat="1" applyFont="1" applyFill="1" applyBorder="1" applyAlignment="1">
      <alignment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ERVEZ&#201;S\TERV%202020\terv%20h&#225;tt&#233;r%20kalkul&#225;ci&#24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ÉCS"/>
      <sheetName val="CSK 2020"/>
      <sheetName val="cégktg alap"/>
      <sheetName val="anyag"/>
      <sheetName val="UJK"/>
      <sheetName val="üzemanyag"/>
      <sheetName val="tisztítószer"/>
      <sheetName val="csop.bizt"/>
      <sheetName val="munkaruha+orvos"/>
      <sheetName val="Egészségház"/>
      <sheetName val="SZAMURÁJ"/>
      <sheetName val="FIRE"/>
      <sheetName val="NHKV"/>
      <sheetName val="Lindström"/>
      <sheetName val="craft"/>
      <sheetName val="berger"/>
      <sheetName val="BENTOX"/>
      <sheetName val="TRIOR"/>
      <sheetName val="centrál+KR"/>
      <sheetName val="temető egyéb"/>
      <sheetName val="temető sírhely"/>
      <sheetName val="muvk"/>
      <sheetName val="könyvtár"/>
      <sheetName val="cégktg LEO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1">
          <cell r="A1" t="str">
            <v>Bizonylat fajta</v>
          </cell>
          <cell r="B1" t="str">
            <v>Bizonylatszám</v>
          </cell>
          <cell r="C1" t="str">
            <v>Kelte</v>
          </cell>
          <cell r="D1" t="str">
            <v>Teljesítés</v>
          </cell>
          <cell r="E1" t="str">
            <v>Esedékesség</v>
          </cell>
          <cell r="F1" t="str">
            <v>Ügyfél kód</v>
          </cell>
          <cell r="G1" t="str">
            <v>Ügyfél</v>
          </cell>
          <cell r="H1" t="str">
            <v>Adószám</v>
          </cell>
          <cell r="I1" t="str">
            <v>Termék kód</v>
          </cell>
          <cell r="J1" t="str">
            <v>Termék név</v>
          </cell>
          <cell r="K1" t="str">
            <v>Cikkszám</v>
          </cell>
          <cell r="L1" t="str">
            <v>KN/TESZOR</v>
          </cell>
          <cell r="M1" t="str">
            <v>Termék KN kódja</v>
          </cell>
          <cell r="N1" t="str">
            <v>Kombinált Nómenklatúra (KN)</v>
          </cell>
          <cell r="O1" t="str">
            <v>Raktár</v>
          </cell>
          <cell r="P1" t="str">
            <v>Mennyiség</v>
          </cell>
          <cell r="Q1" t="str">
            <v>Mennyiségi egység</v>
          </cell>
          <cell r="R1" t="str">
            <v>Egységár</v>
          </cell>
          <cell r="S1" t="str">
            <v>Áfa kulcs</v>
          </cell>
          <cell r="T1" t="str">
            <v>Pénznem</v>
          </cell>
          <cell r="U1" t="str">
            <v>Árfolyam</v>
          </cell>
          <cell r="V1" t="str">
            <v>Nettó érték</v>
          </cell>
          <cell r="W1" t="str">
            <v>Áfa érték</v>
          </cell>
          <cell r="X1" t="str">
            <v>Bruttó érték</v>
          </cell>
          <cell r="Y1" t="str">
            <v>Munkaszám</v>
          </cell>
          <cell r="Z1" t="str">
            <v>Megjegyzés</v>
          </cell>
          <cell r="AA1" t="str">
            <v>Állapot</v>
          </cell>
        </row>
        <row r="2">
          <cell r="A2" t="str">
            <v>Számla</v>
          </cell>
          <cell r="B2" t="str">
            <v>SZA00005/2019</v>
          </cell>
          <cell r="C2" t="str">
            <v>2019.01.09.</v>
          </cell>
          <cell r="D2" t="str">
            <v>2019.01.09.</v>
          </cell>
          <cell r="E2" t="str">
            <v>2019.01.09.</v>
          </cell>
          <cell r="G2" t="str">
            <v>Vargáné Balogh Erika</v>
          </cell>
          <cell r="I2" t="str">
            <v>13</v>
          </cell>
          <cell r="J2" t="str">
            <v>Halott hűtés</v>
          </cell>
          <cell r="P2">
            <v>1</v>
          </cell>
          <cell r="Q2" t="str">
            <v>nap</v>
          </cell>
          <cell r="R2">
            <v>6142</v>
          </cell>
          <cell r="S2" t="str">
            <v>27%-os áfa</v>
          </cell>
          <cell r="T2" t="str">
            <v>HUF</v>
          </cell>
          <cell r="U2">
            <v>1</v>
          </cell>
          <cell r="V2">
            <v>6142</v>
          </cell>
          <cell r="W2">
            <v>1658</v>
          </cell>
          <cell r="X2">
            <v>7800</v>
          </cell>
          <cell r="Y2" t="str">
            <v>KT/5</v>
          </cell>
          <cell r="Z2" t="str">
            <v>Halott hűtő használati díj 3 x 2600.-</v>
          </cell>
          <cell r="AA2" t="str">
            <v>Normál</v>
          </cell>
        </row>
        <row r="3">
          <cell r="A3" t="str">
            <v>Számla</v>
          </cell>
          <cell r="B3" t="str">
            <v>SZA00010/2019</v>
          </cell>
          <cell r="C3" t="str">
            <v>2019.01.09.</v>
          </cell>
          <cell r="D3" t="str">
            <v>2019.01.09.</v>
          </cell>
          <cell r="E3" t="str">
            <v>2019.01.09.</v>
          </cell>
          <cell r="G3" t="str">
            <v>Urbán Béla</v>
          </cell>
          <cell r="I3" t="str">
            <v>13</v>
          </cell>
          <cell r="J3" t="str">
            <v>Halott hűtés</v>
          </cell>
          <cell r="P3">
            <v>1</v>
          </cell>
          <cell r="Q3" t="str">
            <v>nap</v>
          </cell>
          <cell r="R3">
            <v>6142</v>
          </cell>
          <cell r="S3" t="str">
            <v>27%-os áfa</v>
          </cell>
          <cell r="T3" t="str">
            <v>HUF</v>
          </cell>
          <cell r="U3">
            <v>1</v>
          </cell>
          <cell r="V3">
            <v>6142</v>
          </cell>
          <cell r="W3">
            <v>1658</v>
          </cell>
          <cell r="X3">
            <v>7800</v>
          </cell>
          <cell r="Y3" t="str">
            <v>KT/5</v>
          </cell>
          <cell r="Z3" t="str">
            <v>Halotthűtő használat_x000D_
2019.01.04-2019.01.07-ig 3 x 2600 Ft</v>
          </cell>
          <cell r="AA3" t="str">
            <v>Normál</v>
          </cell>
        </row>
        <row r="4">
          <cell r="A4" t="str">
            <v>Számla</v>
          </cell>
          <cell r="B4" t="str">
            <v>SZA00014/2019</v>
          </cell>
          <cell r="C4" t="str">
            <v>2019.01.14.</v>
          </cell>
          <cell r="D4" t="str">
            <v>2019.01.14.</v>
          </cell>
          <cell r="E4" t="str">
            <v>2019.01.14.</v>
          </cell>
          <cell r="G4" t="str">
            <v>Sárga Sándorné</v>
          </cell>
          <cell r="I4" t="str">
            <v>13</v>
          </cell>
          <cell r="J4" t="str">
            <v>Halott hűtés</v>
          </cell>
          <cell r="P4">
            <v>1</v>
          </cell>
          <cell r="Q4" t="str">
            <v>nap</v>
          </cell>
          <cell r="R4">
            <v>9291.34</v>
          </cell>
          <cell r="S4" t="str">
            <v>27%-os áfa</v>
          </cell>
          <cell r="T4" t="str">
            <v>HUF</v>
          </cell>
          <cell r="U4">
            <v>1</v>
          </cell>
          <cell r="V4">
            <v>9291</v>
          </cell>
          <cell r="W4">
            <v>2509</v>
          </cell>
          <cell r="X4">
            <v>11800</v>
          </cell>
          <cell r="Y4" t="str">
            <v>KT/5</v>
          </cell>
          <cell r="Z4" t="str">
            <v>Halott hűtő használati díj_x000D_
2019.01.07-2029.01.06-ig_x000D_
Január 4-8-ig 3 x 26   = 7800.-Ft_x000D_
                     1 x 4000 = 4000.-Ft</v>
          </cell>
          <cell r="AA4" t="str">
            <v>Normál</v>
          </cell>
        </row>
        <row r="5">
          <cell r="A5" t="str">
            <v>Számla</v>
          </cell>
          <cell r="B5" t="str">
            <v>SZA00019/2019</v>
          </cell>
          <cell r="C5" t="str">
            <v>2019.01.16.</v>
          </cell>
          <cell r="D5" t="str">
            <v>2019.01.16.</v>
          </cell>
          <cell r="E5" t="str">
            <v>2019.01.24.</v>
          </cell>
          <cell r="G5" t="str">
            <v>Kegyelet 2000 Kft</v>
          </cell>
          <cell r="I5" t="str">
            <v>130</v>
          </cell>
          <cell r="J5" t="str">
            <v>Ravatalozó használat</v>
          </cell>
          <cell r="P5">
            <v>1</v>
          </cell>
          <cell r="Q5" t="str">
            <v>db</v>
          </cell>
          <cell r="R5">
            <v>15984.25</v>
          </cell>
          <cell r="S5" t="str">
            <v>27%-os áfa</v>
          </cell>
          <cell r="T5" t="str">
            <v>HUF</v>
          </cell>
          <cell r="U5">
            <v>1</v>
          </cell>
          <cell r="V5">
            <v>15984</v>
          </cell>
          <cell r="W5">
            <v>4316</v>
          </cell>
          <cell r="X5">
            <v>20300</v>
          </cell>
          <cell r="Y5" t="str">
            <v>KT/5</v>
          </cell>
          <cell r="Z5" t="str">
            <v>Ravatalozó használat_x000D_
2019.01.11.</v>
          </cell>
          <cell r="AA5" t="str">
            <v>Normál</v>
          </cell>
        </row>
        <row r="6">
          <cell r="A6" t="str">
            <v>Számla</v>
          </cell>
          <cell r="B6" t="str">
            <v>SZA00038/2019</v>
          </cell>
          <cell r="C6" t="str">
            <v>2019.01.24.</v>
          </cell>
          <cell r="D6" t="str">
            <v>2019.01.24.</v>
          </cell>
          <cell r="E6" t="str">
            <v>2019.01.24.</v>
          </cell>
          <cell r="G6" t="str">
            <v>Hüll Krisztina</v>
          </cell>
          <cell r="I6" t="str">
            <v>13</v>
          </cell>
          <cell r="J6" t="str">
            <v>Halott hűtés</v>
          </cell>
          <cell r="P6">
            <v>1</v>
          </cell>
          <cell r="Q6" t="str">
            <v>nap</v>
          </cell>
          <cell r="R6">
            <v>6142</v>
          </cell>
          <cell r="S6" t="str">
            <v>27%-os áfa</v>
          </cell>
          <cell r="T6" t="str">
            <v>HUF</v>
          </cell>
          <cell r="U6">
            <v>1</v>
          </cell>
          <cell r="V6">
            <v>6142</v>
          </cell>
          <cell r="W6">
            <v>1658</v>
          </cell>
          <cell r="X6">
            <v>7800</v>
          </cell>
          <cell r="Y6" t="str">
            <v>KT/5</v>
          </cell>
          <cell r="Z6" t="str">
            <v>Halott hűtő használat_x000D_
2019.01.02-2019.01.04_x000D_
3x2.600.-=7.800.-Ft</v>
          </cell>
          <cell r="AA6" t="str">
            <v>Normál</v>
          </cell>
        </row>
        <row r="7">
          <cell r="A7" t="str">
            <v>Számla</v>
          </cell>
          <cell r="B7" t="str">
            <v>SZA00039/2019</v>
          </cell>
          <cell r="C7" t="str">
            <v>2019.01.24.</v>
          </cell>
          <cell r="D7" t="str">
            <v>2019.01.24.</v>
          </cell>
          <cell r="E7" t="str">
            <v>2019.01.24.</v>
          </cell>
          <cell r="G7" t="str">
            <v>Takács Lászlóné</v>
          </cell>
          <cell r="I7" t="str">
            <v>13</v>
          </cell>
          <cell r="J7" t="str">
            <v>Halott hűtés</v>
          </cell>
          <cell r="P7">
            <v>1</v>
          </cell>
          <cell r="Q7" t="str">
            <v>nap</v>
          </cell>
          <cell r="R7">
            <v>4094.49</v>
          </cell>
          <cell r="S7" t="str">
            <v>27%-os áfa</v>
          </cell>
          <cell r="T7" t="str">
            <v>HUF</v>
          </cell>
          <cell r="U7">
            <v>1</v>
          </cell>
          <cell r="V7">
            <v>4095</v>
          </cell>
          <cell r="W7">
            <v>1105</v>
          </cell>
          <cell r="X7">
            <v>5200</v>
          </cell>
          <cell r="Y7" t="str">
            <v>KT/5</v>
          </cell>
          <cell r="Z7" t="str">
            <v>Halott hűtő használat 2x2600=5200.-</v>
          </cell>
          <cell r="AA7" t="str">
            <v>Normál</v>
          </cell>
        </row>
        <row r="8">
          <cell r="A8" t="str">
            <v>Számla</v>
          </cell>
          <cell r="B8" t="str">
            <v>SZA00040/2019</v>
          </cell>
          <cell r="C8" t="str">
            <v>2019.01.28.</v>
          </cell>
          <cell r="D8" t="str">
            <v>2019.01.28.</v>
          </cell>
          <cell r="E8" t="str">
            <v>2019.01.28.</v>
          </cell>
          <cell r="G8" t="str">
            <v>Becsei Sándor</v>
          </cell>
          <cell r="I8" t="str">
            <v>13</v>
          </cell>
          <cell r="J8" t="str">
            <v>Halott hűtés</v>
          </cell>
          <cell r="P8">
            <v>1</v>
          </cell>
          <cell r="Q8" t="str">
            <v>nap</v>
          </cell>
          <cell r="R8">
            <v>6142</v>
          </cell>
          <cell r="S8" t="str">
            <v>27%-os áfa</v>
          </cell>
          <cell r="T8" t="str">
            <v>HUF</v>
          </cell>
          <cell r="U8">
            <v>1</v>
          </cell>
          <cell r="V8">
            <v>6142</v>
          </cell>
          <cell r="W8">
            <v>1658</v>
          </cell>
          <cell r="X8">
            <v>7800</v>
          </cell>
          <cell r="Y8" t="str">
            <v>KT/5</v>
          </cell>
          <cell r="Z8" t="str">
            <v>Halott hűtő használat _x000D_
3 x 2600= 7800.-</v>
          </cell>
          <cell r="AA8" t="str">
            <v>Normál</v>
          </cell>
        </row>
        <row r="9">
          <cell r="A9" t="str">
            <v>Számla</v>
          </cell>
          <cell r="B9" t="str">
            <v>SZA00079/2019</v>
          </cell>
          <cell r="C9" t="str">
            <v>2019.02.21.</v>
          </cell>
          <cell r="D9" t="str">
            <v>2019.02.21.</v>
          </cell>
          <cell r="E9" t="str">
            <v>2019.02.21.</v>
          </cell>
          <cell r="G9" t="str">
            <v>Krausz László</v>
          </cell>
          <cell r="I9" t="str">
            <v>13</v>
          </cell>
          <cell r="J9" t="str">
            <v>Halott hűtés</v>
          </cell>
          <cell r="P9">
            <v>1</v>
          </cell>
          <cell r="Q9" t="str">
            <v>nap</v>
          </cell>
          <cell r="R9">
            <v>4094.49</v>
          </cell>
          <cell r="S9" t="str">
            <v>27%-os áfa</v>
          </cell>
          <cell r="T9" t="str">
            <v>HUF</v>
          </cell>
          <cell r="U9">
            <v>1</v>
          </cell>
          <cell r="V9">
            <v>4095</v>
          </cell>
          <cell r="W9">
            <v>1105</v>
          </cell>
          <cell r="X9">
            <v>5200</v>
          </cell>
          <cell r="Y9" t="str">
            <v>KT/5</v>
          </cell>
          <cell r="Z9" t="str">
            <v>Halott hűtő használati díj_x000D_
2x2600=5200.-</v>
          </cell>
          <cell r="AA9" t="str">
            <v>Normál</v>
          </cell>
        </row>
        <row r="10">
          <cell r="A10" t="str">
            <v>Számla</v>
          </cell>
          <cell r="B10" t="str">
            <v>SZA00081/2019</v>
          </cell>
          <cell r="C10" t="str">
            <v>2019.02.22.</v>
          </cell>
          <cell r="D10" t="str">
            <v>2019.02.22.</v>
          </cell>
          <cell r="E10" t="str">
            <v>2019.02.22.</v>
          </cell>
          <cell r="G10" t="str">
            <v>Ember Krisztina</v>
          </cell>
          <cell r="I10" t="str">
            <v>130</v>
          </cell>
          <cell r="J10" t="str">
            <v>Ravatalozó használat</v>
          </cell>
          <cell r="P10">
            <v>1</v>
          </cell>
          <cell r="Q10" t="str">
            <v>db</v>
          </cell>
          <cell r="R10">
            <v>15984.25</v>
          </cell>
          <cell r="S10" t="str">
            <v>27%-os áfa</v>
          </cell>
          <cell r="T10" t="str">
            <v>HUF</v>
          </cell>
          <cell r="U10">
            <v>1</v>
          </cell>
          <cell r="V10">
            <v>15984</v>
          </cell>
          <cell r="W10">
            <v>4316</v>
          </cell>
          <cell r="X10">
            <v>20300</v>
          </cell>
          <cell r="Y10" t="str">
            <v>KT/5</v>
          </cell>
          <cell r="Z10" t="str">
            <v>Ravatalozó használat</v>
          </cell>
          <cell r="AA10" t="str">
            <v>Normál</v>
          </cell>
        </row>
        <row r="11">
          <cell r="A11" t="str">
            <v>Számla</v>
          </cell>
          <cell r="B11" t="str">
            <v>SZA00081/2019</v>
          </cell>
          <cell r="C11" t="str">
            <v>2019.02.22.</v>
          </cell>
          <cell r="D11" t="str">
            <v>2019.02.22.</v>
          </cell>
          <cell r="E11" t="str">
            <v>2019.02.22.</v>
          </cell>
          <cell r="G11" t="str">
            <v>Ember Krisztina</v>
          </cell>
          <cell r="I11" t="str">
            <v>13</v>
          </cell>
          <cell r="J11" t="str">
            <v>Halott hűtés</v>
          </cell>
          <cell r="P11">
            <v>1</v>
          </cell>
          <cell r="Q11" t="str">
            <v>nap</v>
          </cell>
          <cell r="R11">
            <v>2047.24</v>
          </cell>
          <cell r="S11" t="str">
            <v>27%-os áfa</v>
          </cell>
          <cell r="T11" t="str">
            <v>HUF</v>
          </cell>
          <cell r="U11">
            <v>1</v>
          </cell>
          <cell r="V11">
            <v>2047</v>
          </cell>
          <cell r="W11">
            <v>553</v>
          </cell>
          <cell r="X11">
            <v>2600</v>
          </cell>
          <cell r="Y11" t="str">
            <v>KT/5</v>
          </cell>
          <cell r="Z11" t="str">
            <v>Halott hűtő használat 1 nap 2600.-</v>
          </cell>
          <cell r="AA11" t="str">
            <v>Normál</v>
          </cell>
        </row>
        <row r="12">
          <cell r="A12" t="str">
            <v>Számla</v>
          </cell>
          <cell r="B12" t="str">
            <v>SZA00084/2019</v>
          </cell>
          <cell r="C12" t="str">
            <v>2019.03.01.</v>
          </cell>
          <cell r="D12" t="str">
            <v>2019.03.01.</v>
          </cell>
          <cell r="E12" t="str">
            <v>2019.03.09.</v>
          </cell>
          <cell r="G12" t="str">
            <v>Vékony Andor</v>
          </cell>
          <cell r="I12" t="str">
            <v>13</v>
          </cell>
          <cell r="J12" t="str">
            <v>Halott hűtés</v>
          </cell>
          <cell r="P12">
            <v>1</v>
          </cell>
          <cell r="Q12" t="str">
            <v>nap</v>
          </cell>
          <cell r="R12">
            <v>15591</v>
          </cell>
          <cell r="S12" t="str">
            <v>27%-os áfa</v>
          </cell>
          <cell r="T12" t="str">
            <v>HUF</v>
          </cell>
          <cell r="U12">
            <v>1</v>
          </cell>
          <cell r="V12">
            <v>15591</v>
          </cell>
          <cell r="W12">
            <v>4209</v>
          </cell>
          <cell r="X12">
            <v>19800</v>
          </cell>
          <cell r="Y12" t="str">
            <v>KT/5</v>
          </cell>
          <cell r="Z12" t="str">
            <v>Halotthűtő használati díj 2019.02.19-25-ig_x000D_
3x2600=7800.-_x000D_
3x4000=12000.-19800.-Ft</v>
          </cell>
          <cell r="AA12" t="str">
            <v>Normál</v>
          </cell>
        </row>
        <row r="13">
          <cell r="A13" t="str">
            <v>Számla</v>
          </cell>
          <cell r="B13" t="str">
            <v>SZA00086/2019</v>
          </cell>
          <cell r="C13" t="str">
            <v>2019.03.01.</v>
          </cell>
          <cell r="D13" t="str">
            <v>2019.03.01.</v>
          </cell>
          <cell r="E13" t="str">
            <v>2019.03.01.</v>
          </cell>
          <cell r="F13" t="str">
            <v>294</v>
          </cell>
          <cell r="G13" t="str">
            <v>Varga Ernő</v>
          </cell>
          <cell r="H13" t="str">
            <v>46274546127</v>
          </cell>
          <cell r="I13" t="str">
            <v>35</v>
          </cell>
          <cell r="J13" t="str">
            <v>Temető fenntartási hozzájárulási díj</v>
          </cell>
          <cell r="P13">
            <v>1</v>
          </cell>
          <cell r="Q13" t="str">
            <v>db</v>
          </cell>
          <cell r="R13">
            <v>3240.16</v>
          </cell>
          <cell r="S13" t="str">
            <v>27%-os áfa</v>
          </cell>
          <cell r="T13" t="str">
            <v>HUF</v>
          </cell>
          <cell r="U13">
            <v>1</v>
          </cell>
          <cell r="V13">
            <v>3240</v>
          </cell>
          <cell r="W13">
            <v>875</v>
          </cell>
          <cell r="X13">
            <v>4115</v>
          </cell>
          <cell r="Y13" t="str">
            <v>KT/5</v>
          </cell>
          <cell r="Z13" t="str">
            <v>Temető fenntartási hozzájárulási díj</v>
          </cell>
          <cell r="AA13" t="str">
            <v>Normál</v>
          </cell>
        </row>
        <row r="14">
          <cell r="A14" t="str">
            <v>Számla</v>
          </cell>
          <cell r="B14" t="str">
            <v>SZA00088/2019</v>
          </cell>
          <cell r="C14" t="str">
            <v>2019.03.06.</v>
          </cell>
          <cell r="D14" t="str">
            <v>2019.03.06.</v>
          </cell>
          <cell r="E14" t="str">
            <v>2019.03.06.</v>
          </cell>
          <cell r="G14" t="str">
            <v>Kratancsik Judit</v>
          </cell>
          <cell r="I14" t="str">
            <v>13</v>
          </cell>
          <cell r="J14" t="str">
            <v>Halott hűtés</v>
          </cell>
          <cell r="P14">
            <v>1</v>
          </cell>
          <cell r="Q14" t="str">
            <v>nap</v>
          </cell>
          <cell r="R14">
            <v>6142</v>
          </cell>
          <cell r="S14" t="str">
            <v>27%-os áfa</v>
          </cell>
          <cell r="T14" t="str">
            <v>HUF</v>
          </cell>
          <cell r="U14">
            <v>1</v>
          </cell>
          <cell r="V14">
            <v>6142</v>
          </cell>
          <cell r="W14">
            <v>1658</v>
          </cell>
          <cell r="X14">
            <v>7800</v>
          </cell>
          <cell r="Y14" t="str">
            <v>KT/5</v>
          </cell>
          <cell r="Z14" t="str">
            <v>Halott hűtő használat_x000D_
2019. 03.04-03.06ig 3x2600=7800.-Ft</v>
          </cell>
          <cell r="AA14" t="str">
            <v>Normál</v>
          </cell>
        </row>
        <row r="15">
          <cell r="A15" t="str">
            <v>Számla</v>
          </cell>
          <cell r="B15" t="str">
            <v>SZA00091/2019</v>
          </cell>
          <cell r="C15" t="str">
            <v>2019.03.06.</v>
          </cell>
          <cell r="D15" t="str">
            <v>2019.03.06.</v>
          </cell>
          <cell r="E15" t="str">
            <v>2019.03.06.</v>
          </cell>
          <cell r="G15" t="str">
            <v>Szilasi Sándor</v>
          </cell>
          <cell r="I15" t="str">
            <v>13</v>
          </cell>
          <cell r="J15" t="str">
            <v>Halott hűtés</v>
          </cell>
          <cell r="P15">
            <v>1</v>
          </cell>
          <cell r="Q15" t="str">
            <v>nap</v>
          </cell>
          <cell r="R15">
            <v>9291.34</v>
          </cell>
          <cell r="S15" t="str">
            <v>27%-os áfa</v>
          </cell>
          <cell r="T15" t="str">
            <v>HUF</v>
          </cell>
          <cell r="U15">
            <v>1</v>
          </cell>
          <cell r="V15">
            <v>9291</v>
          </cell>
          <cell r="W15">
            <v>2509</v>
          </cell>
          <cell r="X15">
            <v>11800</v>
          </cell>
          <cell r="Y15" t="str">
            <v>KT/5</v>
          </cell>
          <cell r="Z15" t="str">
            <v>Halott hűtő használat_x000D_
2019.02.19-02.22-ig_x000D_
3x2600+4000=11800.-Ft</v>
          </cell>
          <cell r="AA15" t="str">
            <v>Normál</v>
          </cell>
        </row>
        <row r="16">
          <cell r="A16" t="str">
            <v>Számla</v>
          </cell>
          <cell r="B16" t="str">
            <v>SZA00116/2019</v>
          </cell>
          <cell r="C16" t="str">
            <v>2019.03.14.</v>
          </cell>
          <cell r="D16" t="str">
            <v>2019.03.14.</v>
          </cell>
          <cell r="E16" t="str">
            <v>2019.03.14.</v>
          </cell>
          <cell r="G16" t="str">
            <v>Tóth László</v>
          </cell>
          <cell r="I16" t="str">
            <v>35</v>
          </cell>
          <cell r="J16" t="str">
            <v>Temető fenntartási hozzájárulási díj</v>
          </cell>
          <cell r="P16">
            <v>1</v>
          </cell>
          <cell r="Q16" t="str">
            <v>db</v>
          </cell>
          <cell r="R16">
            <v>3240.16</v>
          </cell>
          <cell r="S16" t="str">
            <v>27%-os áfa</v>
          </cell>
          <cell r="T16" t="str">
            <v>HUF</v>
          </cell>
          <cell r="U16">
            <v>1</v>
          </cell>
          <cell r="V16">
            <v>3240</v>
          </cell>
          <cell r="W16">
            <v>875</v>
          </cell>
          <cell r="X16">
            <v>4115</v>
          </cell>
          <cell r="Y16" t="str">
            <v>KT/5</v>
          </cell>
          <cell r="Z16" t="str">
            <v>Hozzájárulási díj</v>
          </cell>
          <cell r="AA16" t="str">
            <v>Normál</v>
          </cell>
        </row>
        <row r="17">
          <cell r="A17" t="str">
            <v>Számla</v>
          </cell>
          <cell r="B17" t="str">
            <v>SZA00131/2019</v>
          </cell>
          <cell r="C17" t="str">
            <v>2019.03.26.</v>
          </cell>
          <cell r="D17" t="str">
            <v>2019.03.26.</v>
          </cell>
          <cell r="E17" t="str">
            <v>2019.03.26.</v>
          </cell>
          <cell r="G17" t="str">
            <v>Okner Ferenc</v>
          </cell>
          <cell r="I17" t="str">
            <v>166</v>
          </cell>
          <cell r="J17" t="str">
            <v>Sitt elszállítás</v>
          </cell>
          <cell r="P17">
            <v>1</v>
          </cell>
          <cell r="Q17" t="str">
            <v>db</v>
          </cell>
          <cell r="R17">
            <v>37126</v>
          </cell>
          <cell r="S17" t="str">
            <v>27%-os áfa</v>
          </cell>
          <cell r="T17" t="str">
            <v>HUF</v>
          </cell>
          <cell r="U17">
            <v>1</v>
          </cell>
          <cell r="V17">
            <v>37126</v>
          </cell>
          <cell r="W17">
            <v>10024</v>
          </cell>
          <cell r="X17">
            <v>47150</v>
          </cell>
          <cell r="Y17" t="str">
            <v>KT/5</v>
          </cell>
          <cell r="Z17" t="str">
            <v>Sírhely megváltás 21214-21215 (2-es)_x000D_
2018.03.22-2043.03.21-ig</v>
          </cell>
          <cell r="AA17" t="str">
            <v>Normál</v>
          </cell>
        </row>
        <row r="18">
          <cell r="A18" t="str">
            <v>Számla</v>
          </cell>
          <cell r="B18" t="str">
            <v>SZA00133/2019</v>
          </cell>
          <cell r="C18" t="str">
            <v>2019.03.27.</v>
          </cell>
          <cell r="D18" t="str">
            <v>2019.03.27.</v>
          </cell>
          <cell r="E18" t="str">
            <v>2019.03.27.</v>
          </cell>
          <cell r="G18" t="str">
            <v>Illés Jánosné</v>
          </cell>
          <cell r="I18" t="str">
            <v>13</v>
          </cell>
          <cell r="J18" t="str">
            <v>Halott hűtés</v>
          </cell>
          <cell r="P18">
            <v>1</v>
          </cell>
          <cell r="Q18" t="str">
            <v>nap</v>
          </cell>
          <cell r="R18">
            <v>4094.49</v>
          </cell>
          <cell r="S18" t="str">
            <v>27%-os áfa</v>
          </cell>
          <cell r="T18" t="str">
            <v>HUF</v>
          </cell>
          <cell r="U18">
            <v>1</v>
          </cell>
          <cell r="V18">
            <v>4095</v>
          </cell>
          <cell r="W18">
            <v>1105</v>
          </cell>
          <cell r="X18">
            <v>5200</v>
          </cell>
          <cell r="Y18" t="str">
            <v>KT/5</v>
          </cell>
          <cell r="Z18" t="str">
            <v>Halott hűtés 2019.03.21-22-ig 2x2600=5200.-</v>
          </cell>
          <cell r="AA18" t="str">
            <v>Normál</v>
          </cell>
        </row>
        <row r="19">
          <cell r="A19" t="str">
            <v>Számla</v>
          </cell>
          <cell r="B19" t="str">
            <v>SZA00135/2019</v>
          </cell>
          <cell r="C19" t="str">
            <v>2019.03.28.</v>
          </cell>
          <cell r="D19" t="str">
            <v>2019.03.28.</v>
          </cell>
          <cell r="E19" t="str">
            <v>2019.03.28.</v>
          </cell>
          <cell r="F19" t="str">
            <v>294</v>
          </cell>
          <cell r="G19" t="str">
            <v>Varga Ernő</v>
          </cell>
          <cell r="H19" t="str">
            <v>46274546127</v>
          </cell>
          <cell r="I19" t="str">
            <v>35</v>
          </cell>
          <cell r="J19" t="str">
            <v>Temető fenntartási hozzájárulási díj</v>
          </cell>
          <cell r="P19">
            <v>1</v>
          </cell>
          <cell r="Q19" t="str">
            <v>db</v>
          </cell>
          <cell r="R19">
            <v>3240.16</v>
          </cell>
          <cell r="S19" t="str">
            <v>27%-os áfa</v>
          </cell>
          <cell r="T19" t="str">
            <v>HUF</v>
          </cell>
          <cell r="U19">
            <v>1</v>
          </cell>
          <cell r="V19">
            <v>3240</v>
          </cell>
          <cell r="W19">
            <v>875</v>
          </cell>
          <cell r="X19">
            <v>4115</v>
          </cell>
          <cell r="Y19" t="str">
            <v>KT/5</v>
          </cell>
          <cell r="Z19" t="str">
            <v>Hozzájárulási díj</v>
          </cell>
          <cell r="AA19" t="str">
            <v>Normál</v>
          </cell>
        </row>
        <row r="20">
          <cell r="A20" t="str">
            <v>Számla</v>
          </cell>
          <cell r="B20" t="str">
            <v>SZA00158/2019</v>
          </cell>
          <cell r="C20" t="str">
            <v>2019.04.10.</v>
          </cell>
          <cell r="D20" t="str">
            <v>2019.04.10.</v>
          </cell>
          <cell r="E20" t="str">
            <v>2019.04.10.</v>
          </cell>
          <cell r="G20" t="str">
            <v>Bencsik  Ferencné</v>
          </cell>
          <cell r="I20" t="str">
            <v>13</v>
          </cell>
          <cell r="J20" t="str">
            <v>Halott hűtés</v>
          </cell>
          <cell r="P20">
            <v>1</v>
          </cell>
          <cell r="Q20" t="str">
            <v>nap</v>
          </cell>
          <cell r="R20">
            <v>6142</v>
          </cell>
          <cell r="S20" t="str">
            <v>27%-os áfa</v>
          </cell>
          <cell r="T20" t="str">
            <v>HUF</v>
          </cell>
          <cell r="U20">
            <v>1</v>
          </cell>
          <cell r="V20">
            <v>6142</v>
          </cell>
          <cell r="W20">
            <v>1658</v>
          </cell>
          <cell r="X20">
            <v>7800</v>
          </cell>
          <cell r="Y20" t="str">
            <v>KT/5</v>
          </cell>
          <cell r="Z20" t="str">
            <v>Halott hűtés 2019.04.02-04.05-ig 3 nap x 2600=7800.-Ft</v>
          </cell>
          <cell r="AA20" t="str">
            <v>Normál</v>
          </cell>
        </row>
        <row r="21">
          <cell r="A21" t="str">
            <v>Számla</v>
          </cell>
          <cell r="B21" t="str">
            <v>SZA00159/2019</v>
          </cell>
          <cell r="C21" t="str">
            <v>2019.04.10.</v>
          </cell>
          <cell r="D21" t="str">
            <v>2019.04.10.</v>
          </cell>
          <cell r="E21" t="str">
            <v>2019.04.10.</v>
          </cell>
          <cell r="G21" t="str">
            <v>Gránit Kőmanufaktúra Kft</v>
          </cell>
          <cell r="I21" t="str">
            <v>35</v>
          </cell>
          <cell r="J21" t="str">
            <v>Temető fenntartási hozzájárulási díj</v>
          </cell>
          <cell r="P21">
            <v>1</v>
          </cell>
          <cell r="Q21" t="str">
            <v>db</v>
          </cell>
          <cell r="R21">
            <v>3240.16</v>
          </cell>
          <cell r="S21" t="str">
            <v>27%-os áfa</v>
          </cell>
          <cell r="T21" t="str">
            <v>HUF</v>
          </cell>
          <cell r="U21">
            <v>1</v>
          </cell>
          <cell r="V21">
            <v>3240</v>
          </cell>
          <cell r="W21">
            <v>875</v>
          </cell>
          <cell r="X21">
            <v>4115</v>
          </cell>
          <cell r="Y21" t="str">
            <v>KT/5</v>
          </cell>
          <cell r="Z21" t="str">
            <v>Temető fenntartás hozzájárulási dij 2019.04.10</v>
          </cell>
          <cell r="AA21" t="str">
            <v>Normál</v>
          </cell>
        </row>
        <row r="22">
          <cell r="A22" t="str">
            <v>Számla</v>
          </cell>
          <cell r="B22" t="str">
            <v>SZA00171/2019</v>
          </cell>
          <cell r="C22" t="str">
            <v>2019.04.16.</v>
          </cell>
          <cell r="D22" t="str">
            <v>2019.04.16.</v>
          </cell>
          <cell r="E22" t="str">
            <v>2019.04.16.</v>
          </cell>
          <cell r="G22" t="str">
            <v>Suplicz Jánosné Pató Magdolna</v>
          </cell>
          <cell r="I22" t="str">
            <v>35</v>
          </cell>
          <cell r="J22" t="str">
            <v>Temető fenntartási hozzájárulási díj</v>
          </cell>
          <cell r="P22">
            <v>1</v>
          </cell>
          <cell r="Q22" t="str">
            <v>db</v>
          </cell>
          <cell r="R22">
            <v>3240.16</v>
          </cell>
          <cell r="S22" t="str">
            <v>27%-os áfa</v>
          </cell>
          <cell r="T22" t="str">
            <v>HUF</v>
          </cell>
          <cell r="U22">
            <v>1</v>
          </cell>
          <cell r="V22">
            <v>3240</v>
          </cell>
          <cell r="W22">
            <v>875</v>
          </cell>
          <cell r="X22">
            <v>4115</v>
          </cell>
          <cell r="Y22" t="str">
            <v>KT/5</v>
          </cell>
          <cell r="Z22" t="str">
            <v>12225-12226</v>
          </cell>
          <cell r="AA22" t="str">
            <v>Normál</v>
          </cell>
        </row>
        <row r="23">
          <cell r="A23" t="str">
            <v>Számla</v>
          </cell>
          <cell r="B23" t="str">
            <v>SZA00176/2019</v>
          </cell>
          <cell r="C23" t="str">
            <v>2019.04.23.</v>
          </cell>
          <cell r="D23" t="str">
            <v>2019.04.23.</v>
          </cell>
          <cell r="E23" t="str">
            <v>2019.04.23.</v>
          </cell>
          <cell r="F23" t="str">
            <v>294</v>
          </cell>
          <cell r="G23" t="str">
            <v>Varga Ernő</v>
          </cell>
          <cell r="H23" t="str">
            <v>46274546127</v>
          </cell>
          <cell r="J23" t="str">
            <v>Síremlék telepítés</v>
          </cell>
          <cell r="P23">
            <v>1</v>
          </cell>
          <cell r="Q23" t="str">
            <v>db</v>
          </cell>
          <cell r="R23">
            <v>3240.16</v>
          </cell>
          <cell r="S23" t="str">
            <v>27%-os áfa</v>
          </cell>
          <cell r="T23" t="str">
            <v>HUF</v>
          </cell>
          <cell r="U23">
            <v>1</v>
          </cell>
          <cell r="V23">
            <v>3240</v>
          </cell>
          <cell r="W23">
            <v>875</v>
          </cell>
          <cell r="X23">
            <v>4115</v>
          </cell>
          <cell r="Y23" t="str">
            <v>KT/5</v>
          </cell>
          <cell r="Z23" t="str">
            <v>Síremlék telepítés 20336-20337</v>
          </cell>
          <cell r="AA23" t="str">
            <v>Normál</v>
          </cell>
        </row>
        <row r="24">
          <cell r="A24" t="str">
            <v>Számla</v>
          </cell>
          <cell r="B24" t="str">
            <v>SZA00188/2019</v>
          </cell>
          <cell r="C24" t="str">
            <v>2019.04.30.</v>
          </cell>
          <cell r="D24" t="str">
            <v>2019.04.30.</v>
          </cell>
          <cell r="E24" t="str">
            <v>2019.04.30.</v>
          </cell>
          <cell r="G24" t="str">
            <v>Varga Judit</v>
          </cell>
          <cell r="I24" t="str">
            <v>13</v>
          </cell>
          <cell r="J24" t="str">
            <v>Halott hűtés</v>
          </cell>
          <cell r="P24">
            <v>1</v>
          </cell>
          <cell r="Q24" t="str">
            <v>nap</v>
          </cell>
          <cell r="R24">
            <v>6142</v>
          </cell>
          <cell r="S24" t="str">
            <v>27%-os áfa</v>
          </cell>
          <cell r="T24" t="str">
            <v>HUF</v>
          </cell>
          <cell r="U24">
            <v>1</v>
          </cell>
          <cell r="V24">
            <v>6142</v>
          </cell>
          <cell r="W24">
            <v>1658</v>
          </cell>
          <cell r="X24">
            <v>7800</v>
          </cell>
          <cell r="Y24" t="str">
            <v>KT/5</v>
          </cell>
          <cell r="Z24" t="str">
            <v>Halott hűtő használat_x000D_
3x2600=7800</v>
          </cell>
          <cell r="AA24" t="str">
            <v>Normál</v>
          </cell>
        </row>
        <row r="25">
          <cell r="A25" t="str">
            <v>Számla</v>
          </cell>
          <cell r="B25" t="str">
            <v>SZA00188/2019</v>
          </cell>
          <cell r="C25" t="str">
            <v>2019.04.30.</v>
          </cell>
          <cell r="D25" t="str">
            <v>2019.04.30.</v>
          </cell>
          <cell r="E25" t="str">
            <v>2019.04.30.</v>
          </cell>
          <cell r="G25" t="str">
            <v>Varga Judit</v>
          </cell>
          <cell r="I25" t="str">
            <v>13</v>
          </cell>
          <cell r="J25" t="str">
            <v>Halott hűtés</v>
          </cell>
          <cell r="P25">
            <v>1</v>
          </cell>
          <cell r="Q25" t="str">
            <v>nap</v>
          </cell>
          <cell r="R25">
            <v>3150</v>
          </cell>
          <cell r="S25" t="str">
            <v>27%-os áfa</v>
          </cell>
          <cell r="T25" t="str">
            <v>HUF</v>
          </cell>
          <cell r="U25">
            <v>1</v>
          </cell>
          <cell r="V25">
            <v>3150</v>
          </cell>
          <cell r="W25">
            <v>850</v>
          </cell>
          <cell r="X25">
            <v>4000</v>
          </cell>
          <cell r="Y25" t="str">
            <v>KT/5</v>
          </cell>
          <cell r="Z25" t="str">
            <v>1x4000</v>
          </cell>
          <cell r="AA25" t="str">
            <v>Normál</v>
          </cell>
        </row>
        <row r="26">
          <cell r="A26" t="str">
            <v>Számla</v>
          </cell>
          <cell r="B26" t="str">
            <v>SZA00189/2019</v>
          </cell>
          <cell r="C26" t="str">
            <v>2019.04.30.</v>
          </cell>
          <cell r="D26" t="str">
            <v>2019.04.30.</v>
          </cell>
          <cell r="E26" t="str">
            <v>2019.04.30.</v>
          </cell>
          <cell r="G26" t="str">
            <v>Patkós Csaba</v>
          </cell>
          <cell r="I26" t="str">
            <v>130</v>
          </cell>
          <cell r="J26" t="str">
            <v>Ravatalozó használat</v>
          </cell>
          <cell r="P26">
            <v>1</v>
          </cell>
          <cell r="Q26" t="str">
            <v>db</v>
          </cell>
          <cell r="R26">
            <v>15984.25</v>
          </cell>
          <cell r="S26" t="str">
            <v>27%-os áfa</v>
          </cell>
          <cell r="T26" t="str">
            <v>HUF</v>
          </cell>
          <cell r="U26">
            <v>1</v>
          </cell>
          <cell r="V26">
            <v>15984</v>
          </cell>
          <cell r="W26">
            <v>4316</v>
          </cell>
          <cell r="X26">
            <v>20300</v>
          </cell>
          <cell r="Y26" t="str">
            <v>KT/5</v>
          </cell>
          <cell r="Z26" t="str">
            <v>Ravatalozó használat</v>
          </cell>
          <cell r="AA26" t="str">
            <v>Normál</v>
          </cell>
        </row>
        <row r="27">
          <cell r="A27" t="str">
            <v>Számla</v>
          </cell>
          <cell r="B27" t="str">
            <v>SZA00189/2019</v>
          </cell>
          <cell r="C27" t="str">
            <v>2019.04.30.</v>
          </cell>
          <cell r="D27" t="str">
            <v>2019.04.30.</v>
          </cell>
          <cell r="E27" t="str">
            <v>2019.04.30.</v>
          </cell>
          <cell r="G27" t="str">
            <v>Patkós Csaba</v>
          </cell>
          <cell r="I27" t="str">
            <v>13</v>
          </cell>
          <cell r="J27" t="str">
            <v>Halott hűtés</v>
          </cell>
          <cell r="P27">
            <v>1</v>
          </cell>
          <cell r="Q27" t="str">
            <v>nap</v>
          </cell>
          <cell r="R27">
            <v>4094.49</v>
          </cell>
          <cell r="S27" t="str">
            <v>27%-os áfa</v>
          </cell>
          <cell r="T27" t="str">
            <v>HUF</v>
          </cell>
          <cell r="U27">
            <v>1</v>
          </cell>
          <cell r="V27">
            <v>4095</v>
          </cell>
          <cell r="W27">
            <v>1105</v>
          </cell>
          <cell r="X27">
            <v>5200</v>
          </cell>
          <cell r="Y27" t="str">
            <v>KT/5</v>
          </cell>
          <cell r="Z27" t="str">
            <v>Halott hűtő használat 2x2600</v>
          </cell>
          <cell r="AA27" t="str">
            <v>Normál</v>
          </cell>
        </row>
        <row r="28">
          <cell r="A28" t="str">
            <v>Számla</v>
          </cell>
          <cell r="B28" t="str">
            <v>SZA00190/2019</v>
          </cell>
          <cell r="C28" t="str">
            <v>2019.05.02.</v>
          </cell>
          <cell r="D28" t="str">
            <v>2019.05.02.</v>
          </cell>
          <cell r="E28" t="str">
            <v>2019.05.02.</v>
          </cell>
          <cell r="F28" t="str">
            <v>294</v>
          </cell>
          <cell r="G28" t="str">
            <v>Varga Ernő</v>
          </cell>
          <cell r="H28" t="str">
            <v>46274546127</v>
          </cell>
          <cell r="I28" t="str">
            <v>35</v>
          </cell>
          <cell r="J28" t="str">
            <v>Temető fenntartási hozzájárulási díj</v>
          </cell>
          <cell r="P28">
            <v>1</v>
          </cell>
          <cell r="Q28" t="str">
            <v>db</v>
          </cell>
          <cell r="R28">
            <v>3240.16</v>
          </cell>
          <cell r="S28" t="str">
            <v>27%-os áfa</v>
          </cell>
          <cell r="T28" t="str">
            <v>HUF</v>
          </cell>
          <cell r="U28">
            <v>1</v>
          </cell>
          <cell r="V28">
            <v>3240</v>
          </cell>
          <cell r="W28">
            <v>875</v>
          </cell>
          <cell r="X28">
            <v>4115</v>
          </cell>
          <cell r="Y28" t="str">
            <v>KT/5</v>
          </cell>
          <cell r="Z28" t="str">
            <v>Temető fenntartás hozzájárulási díj</v>
          </cell>
          <cell r="AA28" t="str">
            <v>Normál</v>
          </cell>
        </row>
        <row r="29">
          <cell r="A29" t="str">
            <v>Számla</v>
          </cell>
          <cell r="B29" t="str">
            <v>SZA00212/2019</v>
          </cell>
          <cell r="C29" t="str">
            <v>2019.05.13.</v>
          </cell>
          <cell r="D29" t="str">
            <v>2019.05.13.</v>
          </cell>
          <cell r="E29" t="str">
            <v>2019.05.13.</v>
          </cell>
          <cell r="G29" t="str">
            <v>Klopfer Ferencné</v>
          </cell>
          <cell r="I29" t="str">
            <v>13</v>
          </cell>
          <cell r="J29" t="str">
            <v>Halott hűtés</v>
          </cell>
          <cell r="P29">
            <v>1</v>
          </cell>
          <cell r="Q29" t="str">
            <v>nap</v>
          </cell>
          <cell r="R29">
            <v>6142</v>
          </cell>
          <cell r="S29" t="str">
            <v>27%-os áfa</v>
          </cell>
          <cell r="T29" t="str">
            <v>HUF</v>
          </cell>
          <cell r="U29">
            <v>1</v>
          </cell>
          <cell r="V29">
            <v>6142</v>
          </cell>
          <cell r="W29">
            <v>1658</v>
          </cell>
          <cell r="X29">
            <v>7800</v>
          </cell>
          <cell r="Y29" t="str">
            <v>KT/5</v>
          </cell>
          <cell r="Z29" t="str">
            <v>Halott hűtő használat_x000D_
2019.05.13-2019.05.16-ig 3x2600 Ft</v>
          </cell>
          <cell r="AA29" t="str">
            <v>Normál</v>
          </cell>
        </row>
        <row r="30">
          <cell r="A30" t="str">
            <v>Számla</v>
          </cell>
          <cell r="B30" t="str">
            <v>SZA00225/2019</v>
          </cell>
          <cell r="C30" t="str">
            <v>2019.05.17.</v>
          </cell>
          <cell r="D30" t="str">
            <v>2019.05.17.</v>
          </cell>
          <cell r="E30" t="str">
            <v>2019.05.17.</v>
          </cell>
          <cell r="F30" t="str">
            <v>294</v>
          </cell>
          <cell r="G30" t="str">
            <v>Varga Ernő</v>
          </cell>
          <cell r="H30" t="str">
            <v>46274546127</v>
          </cell>
          <cell r="I30" t="str">
            <v>35</v>
          </cell>
          <cell r="J30" t="str">
            <v>Temető fenntartási hozzájárulási díj</v>
          </cell>
          <cell r="P30">
            <v>1</v>
          </cell>
          <cell r="Q30" t="str">
            <v>db</v>
          </cell>
          <cell r="R30">
            <v>3240.16</v>
          </cell>
          <cell r="S30" t="str">
            <v>27%-os áfa</v>
          </cell>
          <cell r="T30" t="str">
            <v>HUF</v>
          </cell>
          <cell r="U30">
            <v>1</v>
          </cell>
          <cell r="V30">
            <v>3240</v>
          </cell>
          <cell r="W30">
            <v>875</v>
          </cell>
          <cell r="X30">
            <v>4115</v>
          </cell>
          <cell r="Y30" t="str">
            <v>KT/5</v>
          </cell>
          <cell r="Z30" t="str">
            <v>20111-20112 sírhely_x000D_
Temető fenntartás hozzájárulási díj_x000D_
2019.05.17</v>
          </cell>
          <cell r="AA30" t="str">
            <v>Normál</v>
          </cell>
        </row>
        <row r="31">
          <cell r="A31" t="str">
            <v>Számla</v>
          </cell>
          <cell r="B31" t="str">
            <v>SZA00231/2019</v>
          </cell>
          <cell r="C31" t="str">
            <v>2019.05.23.</v>
          </cell>
          <cell r="D31" t="str">
            <v>2019.05.23.</v>
          </cell>
          <cell r="E31" t="str">
            <v>2019.05.23.</v>
          </cell>
          <cell r="F31" t="str">
            <v>294</v>
          </cell>
          <cell r="G31" t="str">
            <v>Varga Ernő</v>
          </cell>
          <cell r="H31" t="str">
            <v>46274546127</v>
          </cell>
          <cell r="I31" t="str">
            <v>35</v>
          </cell>
          <cell r="J31" t="str">
            <v>Temető fenntartási hozzájárulási díj</v>
          </cell>
          <cell r="P31">
            <v>1</v>
          </cell>
          <cell r="Q31" t="str">
            <v>db</v>
          </cell>
          <cell r="R31">
            <v>3240.16</v>
          </cell>
          <cell r="S31" t="str">
            <v>27%-os áfa</v>
          </cell>
          <cell r="T31" t="str">
            <v>HUF</v>
          </cell>
          <cell r="U31">
            <v>1</v>
          </cell>
          <cell r="V31">
            <v>3240</v>
          </cell>
          <cell r="W31">
            <v>875</v>
          </cell>
          <cell r="X31">
            <v>4115</v>
          </cell>
          <cell r="Y31" t="str">
            <v>KT/5</v>
          </cell>
          <cell r="Z31" t="str">
            <v>22807-es sírhely_x000D_
Sírkő felújítás 2019.05.23-án</v>
          </cell>
          <cell r="AA31" t="str">
            <v>Normál</v>
          </cell>
        </row>
        <row r="32">
          <cell r="A32" t="str">
            <v>Számla</v>
          </cell>
          <cell r="B32" t="str">
            <v>SZA00245/2019</v>
          </cell>
          <cell r="C32" t="str">
            <v>2019.05.31.</v>
          </cell>
          <cell r="D32" t="str">
            <v>2019.06.01.</v>
          </cell>
          <cell r="E32" t="str">
            <v>2019.05.31.</v>
          </cell>
          <cell r="G32" t="str">
            <v>Szpodnyi Tibor</v>
          </cell>
          <cell r="I32" t="str">
            <v>13</v>
          </cell>
          <cell r="J32" t="str">
            <v>Halott hűtés</v>
          </cell>
          <cell r="P32">
            <v>1</v>
          </cell>
          <cell r="Q32" t="str">
            <v>nap</v>
          </cell>
          <cell r="R32">
            <v>4094.49</v>
          </cell>
          <cell r="S32" t="str">
            <v>27%-os áfa</v>
          </cell>
          <cell r="T32" t="str">
            <v>HUF</v>
          </cell>
          <cell r="U32">
            <v>1</v>
          </cell>
          <cell r="V32">
            <v>4095</v>
          </cell>
          <cell r="W32">
            <v>1105</v>
          </cell>
          <cell r="X32">
            <v>5200</v>
          </cell>
          <cell r="Y32" t="str">
            <v>KT/5</v>
          </cell>
          <cell r="Z32" t="str">
            <v>Halott hűtő használat 2 nap</v>
          </cell>
          <cell r="AA32" t="str">
            <v>Normál</v>
          </cell>
        </row>
        <row r="33">
          <cell r="A33" t="str">
            <v>Számla</v>
          </cell>
          <cell r="B33" t="str">
            <v>SZA00258/2019</v>
          </cell>
          <cell r="C33" t="str">
            <v>2019.06.05.</v>
          </cell>
          <cell r="D33" t="str">
            <v>2019.06.05.</v>
          </cell>
          <cell r="E33" t="str">
            <v>2019.06.05.</v>
          </cell>
          <cell r="G33" t="str">
            <v>Sütő Ferenc</v>
          </cell>
          <cell r="I33" t="str">
            <v>13</v>
          </cell>
          <cell r="J33" t="str">
            <v>Halott hűtés</v>
          </cell>
          <cell r="P33">
            <v>1</v>
          </cell>
          <cell r="Q33" t="str">
            <v>nap</v>
          </cell>
          <cell r="R33">
            <v>6142</v>
          </cell>
          <cell r="S33" t="str">
            <v>27%-os áfa</v>
          </cell>
          <cell r="T33" t="str">
            <v>HUF</v>
          </cell>
          <cell r="U33">
            <v>1</v>
          </cell>
          <cell r="V33">
            <v>6142</v>
          </cell>
          <cell r="W33">
            <v>1658</v>
          </cell>
          <cell r="X33">
            <v>7800</v>
          </cell>
          <cell r="Y33" t="str">
            <v>KT/5</v>
          </cell>
          <cell r="Z33" t="str">
            <v>Halott hűtő használat 3 nap</v>
          </cell>
          <cell r="AA33" t="str">
            <v>Normál</v>
          </cell>
        </row>
        <row r="34">
          <cell r="A34" t="str">
            <v>Számla</v>
          </cell>
          <cell r="B34" t="str">
            <v>SZA00267/2019</v>
          </cell>
          <cell r="C34" t="str">
            <v>2019.06.14.</v>
          </cell>
          <cell r="D34" t="str">
            <v>2019.06.12.</v>
          </cell>
          <cell r="E34" t="str">
            <v>2019.06.14.</v>
          </cell>
          <cell r="G34" t="str">
            <v>Kovács László</v>
          </cell>
          <cell r="I34" t="str">
            <v>13</v>
          </cell>
          <cell r="J34" t="str">
            <v>Halott hűtés</v>
          </cell>
          <cell r="P34">
            <v>3</v>
          </cell>
          <cell r="Q34" t="str">
            <v>nap</v>
          </cell>
          <cell r="R34">
            <v>2047.24</v>
          </cell>
          <cell r="S34" t="str">
            <v>27%-os áfa</v>
          </cell>
          <cell r="T34" t="str">
            <v>HUF</v>
          </cell>
          <cell r="U34">
            <v>1</v>
          </cell>
          <cell r="V34">
            <v>6142</v>
          </cell>
          <cell r="W34">
            <v>1658</v>
          </cell>
          <cell r="X34">
            <v>7800</v>
          </cell>
          <cell r="Y34" t="str">
            <v>KT/5</v>
          </cell>
          <cell r="Z34" t="str">
            <v>Halott hűtő használat 3*2600=7800</v>
          </cell>
          <cell r="AA34" t="str">
            <v>Normál</v>
          </cell>
        </row>
        <row r="35">
          <cell r="A35" t="str">
            <v>Számla</v>
          </cell>
          <cell r="B35" t="str">
            <v>SZA00267/2019</v>
          </cell>
          <cell r="C35" t="str">
            <v>2019.06.14.</v>
          </cell>
          <cell r="D35" t="str">
            <v>2019.06.12.</v>
          </cell>
          <cell r="E35" t="str">
            <v>2019.06.14.</v>
          </cell>
          <cell r="G35" t="str">
            <v>Kovács László</v>
          </cell>
          <cell r="I35" t="str">
            <v>13</v>
          </cell>
          <cell r="J35" t="str">
            <v>Halott hűtés</v>
          </cell>
          <cell r="P35">
            <v>1</v>
          </cell>
          <cell r="Q35" t="str">
            <v>nap</v>
          </cell>
          <cell r="R35">
            <v>3150</v>
          </cell>
          <cell r="S35" t="str">
            <v>27%-os áfa</v>
          </cell>
          <cell r="T35" t="str">
            <v>HUF</v>
          </cell>
          <cell r="U35">
            <v>1</v>
          </cell>
          <cell r="V35">
            <v>3150</v>
          </cell>
          <cell r="W35">
            <v>850</v>
          </cell>
          <cell r="X35">
            <v>4000</v>
          </cell>
          <cell r="Y35" t="str">
            <v>KT/5</v>
          </cell>
          <cell r="Z35" t="str">
            <v>Halott hűtő használat 1*4000</v>
          </cell>
          <cell r="AA35" t="str">
            <v>Normál</v>
          </cell>
        </row>
        <row r="36">
          <cell r="A36" t="str">
            <v>Számla</v>
          </cell>
          <cell r="B36" t="str">
            <v>SZA00270/2019</v>
          </cell>
          <cell r="C36" t="str">
            <v>2019.06.19.</v>
          </cell>
          <cell r="D36" t="str">
            <v>2019.06.19.</v>
          </cell>
          <cell r="E36" t="str">
            <v>2019.06.19.</v>
          </cell>
          <cell r="G36" t="str">
            <v>Palánky Klára</v>
          </cell>
          <cell r="I36" t="str">
            <v>130</v>
          </cell>
          <cell r="J36" t="str">
            <v>Ravatalozó használat</v>
          </cell>
          <cell r="P36">
            <v>1</v>
          </cell>
          <cell r="Q36" t="str">
            <v>db</v>
          </cell>
          <cell r="R36">
            <v>15984.25</v>
          </cell>
          <cell r="S36" t="str">
            <v>27%-os áfa</v>
          </cell>
          <cell r="T36" t="str">
            <v>HUF</v>
          </cell>
          <cell r="U36">
            <v>1</v>
          </cell>
          <cell r="V36">
            <v>15984</v>
          </cell>
          <cell r="W36">
            <v>4316</v>
          </cell>
          <cell r="X36">
            <v>20300</v>
          </cell>
          <cell r="Y36" t="str">
            <v>KT/5</v>
          </cell>
          <cell r="Z36" t="str">
            <v>Ravatalozó használat</v>
          </cell>
          <cell r="AA36" t="str">
            <v>Normál</v>
          </cell>
        </row>
        <row r="37">
          <cell r="A37" t="str">
            <v>Számla</v>
          </cell>
          <cell r="B37" t="str">
            <v>SZA00270/2019</v>
          </cell>
          <cell r="C37" t="str">
            <v>2019.06.19.</v>
          </cell>
          <cell r="D37" t="str">
            <v>2019.06.19.</v>
          </cell>
          <cell r="E37" t="str">
            <v>2019.06.19.</v>
          </cell>
          <cell r="G37" t="str">
            <v>Palánky Klára</v>
          </cell>
          <cell r="I37" t="str">
            <v>13</v>
          </cell>
          <cell r="J37" t="str">
            <v>Halott hűtés</v>
          </cell>
          <cell r="P37">
            <v>3</v>
          </cell>
          <cell r="Q37" t="str">
            <v>nap</v>
          </cell>
          <cell r="R37">
            <v>2047.24</v>
          </cell>
          <cell r="S37" t="str">
            <v>27%-os áfa</v>
          </cell>
          <cell r="T37" t="str">
            <v>HUF</v>
          </cell>
          <cell r="U37">
            <v>1</v>
          </cell>
          <cell r="V37">
            <v>6142</v>
          </cell>
          <cell r="W37">
            <v>1658</v>
          </cell>
          <cell r="X37">
            <v>7800</v>
          </cell>
          <cell r="Y37" t="str">
            <v>KT/5</v>
          </cell>
          <cell r="Z37" t="str">
            <v>Halott hűtés 3*2600 2019.06.18-06.21</v>
          </cell>
          <cell r="AA37" t="str">
            <v>Normál</v>
          </cell>
        </row>
        <row r="38">
          <cell r="A38" t="str">
            <v>Számla</v>
          </cell>
          <cell r="B38" t="str">
            <v>SZA00275/2019</v>
          </cell>
          <cell r="C38" t="str">
            <v>2019.07.04.</v>
          </cell>
          <cell r="D38" t="str">
            <v>2019.07.04.</v>
          </cell>
          <cell r="E38" t="str">
            <v>2019.07.04.</v>
          </cell>
          <cell r="G38" t="str">
            <v>Gránit Kőmanufaktúra Kft</v>
          </cell>
          <cell r="I38" t="str">
            <v>35</v>
          </cell>
          <cell r="J38" t="str">
            <v>Temető fenntartási hozzájárulási díj</v>
          </cell>
          <cell r="P38">
            <v>1</v>
          </cell>
          <cell r="Q38" t="str">
            <v>db</v>
          </cell>
          <cell r="R38">
            <v>3240.16</v>
          </cell>
          <cell r="S38" t="str">
            <v>27%-os áfa</v>
          </cell>
          <cell r="T38" t="str">
            <v>HUF</v>
          </cell>
          <cell r="U38">
            <v>1</v>
          </cell>
          <cell r="V38">
            <v>3240</v>
          </cell>
          <cell r="W38">
            <v>875</v>
          </cell>
          <cell r="X38">
            <v>4115</v>
          </cell>
          <cell r="Y38" t="str">
            <v>KT/5</v>
          </cell>
          <cell r="Z38" t="str">
            <v>80307-es urna sírhely _x000D_
2019.07.04.</v>
          </cell>
          <cell r="AA38" t="str">
            <v>Normál</v>
          </cell>
        </row>
        <row r="39">
          <cell r="A39" t="str">
            <v>Számla</v>
          </cell>
          <cell r="B39" t="str">
            <v>SZA00306/2019</v>
          </cell>
          <cell r="C39" t="str">
            <v>2019.07.15.</v>
          </cell>
          <cell r="D39" t="str">
            <v>2019.07.15.</v>
          </cell>
          <cell r="E39" t="str">
            <v>2019.07.15.</v>
          </cell>
          <cell r="G39" t="str">
            <v>Kiss István</v>
          </cell>
          <cell r="I39" t="str">
            <v>13</v>
          </cell>
          <cell r="J39" t="str">
            <v>Halott hűtés</v>
          </cell>
          <cell r="P39">
            <v>1</v>
          </cell>
          <cell r="Q39" t="str">
            <v>nap</v>
          </cell>
          <cell r="R39">
            <v>4094.49</v>
          </cell>
          <cell r="S39" t="str">
            <v>27%-os áfa</v>
          </cell>
          <cell r="T39" t="str">
            <v>HUF</v>
          </cell>
          <cell r="U39">
            <v>1</v>
          </cell>
          <cell r="V39">
            <v>4095</v>
          </cell>
          <cell r="W39">
            <v>1105</v>
          </cell>
          <cell r="X39">
            <v>5200</v>
          </cell>
          <cell r="Y39" t="str">
            <v>KT/5</v>
          </cell>
          <cell r="Z39" t="str">
            <v>Halott hűtés 2019.07.13-14-ig 2 nap</v>
          </cell>
          <cell r="AA39" t="str">
            <v>Normál</v>
          </cell>
        </row>
        <row r="40">
          <cell r="A40" t="str">
            <v>Számla</v>
          </cell>
          <cell r="B40" t="str">
            <v>SZA00322/2019</v>
          </cell>
          <cell r="C40" t="str">
            <v>2019.07.19.</v>
          </cell>
          <cell r="D40" t="str">
            <v>2019.07.19.</v>
          </cell>
          <cell r="E40" t="str">
            <v>2019.07.19.</v>
          </cell>
          <cell r="G40" t="str">
            <v>Szöllősi Jánosné</v>
          </cell>
          <cell r="I40" t="str">
            <v>13</v>
          </cell>
          <cell r="J40" t="str">
            <v>Halott hűtés</v>
          </cell>
          <cell r="P40">
            <v>1</v>
          </cell>
          <cell r="Q40" t="str">
            <v>nap</v>
          </cell>
          <cell r="R40">
            <v>12441</v>
          </cell>
          <cell r="S40" t="str">
            <v>27%-os áfa</v>
          </cell>
          <cell r="T40" t="str">
            <v>HUF</v>
          </cell>
          <cell r="U40">
            <v>1</v>
          </cell>
          <cell r="V40">
            <v>12441</v>
          </cell>
          <cell r="W40">
            <v>3359</v>
          </cell>
          <cell r="X40">
            <v>15800</v>
          </cell>
          <cell r="Y40" t="str">
            <v>KT/5</v>
          </cell>
          <cell r="Z40" t="str">
            <v>Halott hűtés 5 nap_x000D_
3*2600=7800.-_x000D_
2*4000=8000.-</v>
          </cell>
          <cell r="AA40" t="str">
            <v>Normál</v>
          </cell>
        </row>
        <row r="41">
          <cell r="A41" t="str">
            <v>Számla</v>
          </cell>
          <cell r="B41" t="str">
            <v>SZA00327/2019</v>
          </cell>
          <cell r="C41" t="str">
            <v>2019.07.22.</v>
          </cell>
          <cell r="D41" t="str">
            <v>2019.07.22.</v>
          </cell>
          <cell r="E41" t="str">
            <v>2019.07.22.</v>
          </cell>
          <cell r="F41" t="str">
            <v>294</v>
          </cell>
          <cell r="G41" t="str">
            <v>Varga Ernő</v>
          </cell>
          <cell r="H41" t="str">
            <v>46274546127</v>
          </cell>
          <cell r="I41" t="str">
            <v>35</v>
          </cell>
          <cell r="J41" t="str">
            <v>Temető fenntartási hozzájárulási díj</v>
          </cell>
          <cell r="P41">
            <v>1</v>
          </cell>
          <cell r="Q41" t="str">
            <v>db</v>
          </cell>
          <cell r="R41">
            <v>3240.16</v>
          </cell>
          <cell r="S41" t="str">
            <v>27%-os áfa</v>
          </cell>
          <cell r="T41" t="str">
            <v>HUF</v>
          </cell>
          <cell r="U41">
            <v>1</v>
          </cell>
          <cell r="V41">
            <v>3240</v>
          </cell>
          <cell r="W41">
            <v>875</v>
          </cell>
          <cell r="X41">
            <v>4115</v>
          </cell>
          <cell r="Y41" t="str">
            <v>KT/5</v>
          </cell>
          <cell r="Z41" t="str">
            <v>40409-40410 sír</v>
          </cell>
          <cell r="AA41" t="str">
            <v>Normál</v>
          </cell>
        </row>
        <row r="42">
          <cell r="A42" t="str">
            <v>Számla</v>
          </cell>
          <cell r="B42" t="str">
            <v>SZA00340/2019</v>
          </cell>
          <cell r="C42" t="str">
            <v>2019.08.05.</v>
          </cell>
          <cell r="D42" t="str">
            <v>2019.08.05.</v>
          </cell>
          <cell r="E42" t="str">
            <v>2019.08.05.</v>
          </cell>
          <cell r="G42" t="str">
            <v>Szederkényi László</v>
          </cell>
          <cell r="J42" t="str">
            <v>Sírhely gondozás</v>
          </cell>
          <cell r="P42">
            <v>1</v>
          </cell>
          <cell r="Q42" t="str">
            <v>db</v>
          </cell>
          <cell r="R42">
            <v>11811.02</v>
          </cell>
          <cell r="S42" t="str">
            <v>27%-os áfa</v>
          </cell>
          <cell r="T42" t="str">
            <v>HUF</v>
          </cell>
          <cell r="U42">
            <v>1</v>
          </cell>
          <cell r="V42">
            <v>11811</v>
          </cell>
          <cell r="W42">
            <v>3189</v>
          </cell>
          <cell r="X42">
            <v>15000</v>
          </cell>
          <cell r="Y42" t="str">
            <v>KT/5</v>
          </cell>
          <cell r="Z42" t="str">
            <v>2019.08.05-2022.08.04-ig (3 év)</v>
          </cell>
          <cell r="AA42" t="str">
            <v>Normál</v>
          </cell>
        </row>
        <row r="43">
          <cell r="A43" t="str">
            <v>Számla</v>
          </cell>
          <cell r="B43" t="str">
            <v>SZA00341/2019</v>
          </cell>
          <cell r="C43" t="str">
            <v>2019.08.05.</v>
          </cell>
          <cell r="D43" t="str">
            <v>2019.08.05.</v>
          </cell>
          <cell r="E43" t="str">
            <v>2019.08.05.</v>
          </cell>
          <cell r="G43" t="str">
            <v>Szederkényi László</v>
          </cell>
          <cell r="J43" t="str">
            <v>Sírhely gondozás</v>
          </cell>
          <cell r="P43">
            <v>1</v>
          </cell>
          <cell r="Q43" t="str">
            <v>db</v>
          </cell>
          <cell r="R43">
            <v>23622.05</v>
          </cell>
          <cell r="S43" t="str">
            <v>27%-os áfa</v>
          </cell>
          <cell r="T43" t="str">
            <v>HUF</v>
          </cell>
          <cell r="U43">
            <v>1</v>
          </cell>
          <cell r="V43">
            <v>23622</v>
          </cell>
          <cell r="W43">
            <v>6378</v>
          </cell>
          <cell r="X43">
            <v>30000</v>
          </cell>
          <cell r="Y43" t="str">
            <v>KT/5</v>
          </cell>
          <cell r="Z43" t="str">
            <v>Sír gondozás_x000D_
2019.08.05-2022.08.04-ig (3 év) 15000Ft/év_x000D_
SZA00340/2019. sz számlán 15000.- kiszámlázva</v>
          </cell>
          <cell r="AA43" t="str">
            <v>Normál</v>
          </cell>
        </row>
        <row r="44">
          <cell r="A44" t="str">
            <v>Számla</v>
          </cell>
          <cell r="B44" t="str">
            <v>SZA00349/2019</v>
          </cell>
          <cell r="C44" t="str">
            <v>2019.08.06.</v>
          </cell>
          <cell r="D44" t="str">
            <v>2019.08.06.</v>
          </cell>
          <cell r="E44" t="str">
            <v>2019.08.06.</v>
          </cell>
          <cell r="F44" t="str">
            <v>294</v>
          </cell>
          <cell r="G44" t="str">
            <v>Varga Ernő</v>
          </cell>
          <cell r="H44" t="str">
            <v>46274546127</v>
          </cell>
          <cell r="I44" t="str">
            <v>35</v>
          </cell>
          <cell r="J44" t="str">
            <v>Temető fenntartási hozzájárulási díj</v>
          </cell>
          <cell r="P44">
            <v>1</v>
          </cell>
          <cell r="Q44" t="str">
            <v>db</v>
          </cell>
          <cell r="R44">
            <v>3240.16</v>
          </cell>
          <cell r="S44" t="str">
            <v>27%-os áfa</v>
          </cell>
          <cell r="T44" t="str">
            <v>HUF</v>
          </cell>
          <cell r="U44">
            <v>1</v>
          </cell>
          <cell r="V44">
            <v>3240</v>
          </cell>
          <cell r="W44">
            <v>875</v>
          </cell>
          <cell r="X44">
            <v>4115</v>
          </cell>
          <cell r="Y44" t="str">
            <v>KT/5</v>
          </cell>
          <cell r="Z44" t="str">
            <v>20413-as sírhely temető fenntartás hozzájárulási díj</v>
          </cell>
          <cell r="AA44" t="str">
            <v>Normál</v>
          </cell>
        </row>
        <row r="45">
          <cell r="A45" t="str">
            <v>Számla</v>
          </cell>
          <cell r="B45" t="str">
            <v>SZA00366/2019</v>
          </cell>
          <cell r="C45" t="str">
            <v>2019.08.09.</v>
          </cell>
          <cell r="D45" t="str">
            <v>2019.08.09.</v>
          </cell>
          <cell r="E45" t="str">
            <v>2019.08.09.</v>
          </cell>
          <cell r="G45" t="str">
            <v>Fisi Péter</v>
          </cell>
          <cell r="I45" t="str">
            <v>35</v>
          </cell>
          <cell r="J45" t="str">
            <v>Temető fenntartási hozzájárulási díj</v>
          </cell>
          <cell r="P45">
            <v>1</v>
          </cell>
          <cell r="Q45" t="str">
            <v>db</v>
          </cell>
          <cell r="R45">
            <v>3240.16</v>
          </cell>
          <cell r="S45" t="str">
            <v>27%-os áfa</v>
          </cell>
          <cell r="T45" t="str">
            <v>HUF</v>
          </cell>
          <cell r="U45">
            <v>1</v>
          </cell>
          <cell r="V45">
            <v>3240</v>
          </cell>
          <cell r="W45">
            <v>875</v>
          </cell>
          <cell r="X45">
            <v>4115</v>
          </cell>
          <cell r="Y45" t="str">
            <v>KT/5</v>
          </cell>
          <cell r="Z45" t="str">
            <v>1939-1998 sírhely_x000D_
Temető fenntartás hozzájárulási díj</v>
          </cell>
          <cell r="AA45" t="str">
            <v>Normál</v>
          </cell>
        </row>
        <row r="46">
          <cell r="A46" t="str">
            <v>Számla</v>
          </cell>
          <cell r="B46" t="str">
            <v>SZA00370/2019</v>
          </cell>
          <cell r="C46" t="str">
            <v>2019.08.14.</v>
          </cell>
          <cell r="D46" t="str">
            <v>2019.08.14.</v>
          </cell>
          <cell r="E46" t="str">
            <v>2019.08.14.</v>
          </cell>
          <cell r="G46" t="str">
            <v>Józsa Szilvia</v>
          </cell>
          <cell r="I46" t="str">
            <v>13</v>
          </cell>
          <cell r="J46" t="str">
            <v>Halott hűtés</v>
          </cell>
          <cell r="P46">
            <v>1</v>
          </cell>
          <cell r="Q46" t="str">
            <v>nap</v>
          </cell>
          <cell r="R46">
            <v>4094.49</v>
          </cell>
          <cell r="S46" t="str">
            <v>27%-os áfa</v>
          </cell>
          <cell r="T46" t="str">
            <v>HUF</v>
          </cell>
          <cell r="U46">
            <v>1</v>
          </cell>
          <cell r="V46">
            <v>4095</v>
          </cell>
          <cell r="W46">
            <v>1105</v>
          </cell>
          <cell r="X46">
            <v>5200</v>
          </cell>
          <cell r="Y46" t="str">
            <v>KT/5</v>
          </cell>
          <cell r="Z46" t="str">
            <v>Halott hűtés 2019.08.13-14-ig</v>
          </cell>
          <cell r="AA46" t="str">
            <v>Normál</v>
          </cell>
        </row>
        <row r="47">
          <cell r="A47" t="str">
            <v>Számla</v>
          </cell>
          <cell r="B47" t="str">
            <v>SZA00376/2019</v>
          </cell>
          <cell r="C47" t="str">
            <v>2019.08.26.</v>
          </cell>
          <cell r="D47" t="str">
            <v>2019.08.26.</v>
          </cell>
          <cell r="E47" t="str">
            <v>2019.08.26.</v>
          </cell>
          <cell r="F47" t="str">
            <v>294</v>
          </cell>
          <cell r="G47" t="str">
            <v>Varga Ernő</v>
          </cell>
          <cell r="H47" t="str">
            <v>46274546127</v>
          </cell>
          <cell r="I47" t="str">
            <v>35</v>
          </cell>
          <cell r="J47" t="str">
            <v>Temető fenntartási hozzájárulási díj</v>
          </cell>
          <cell r="P47">
            <v>1</v>
          </cell>
          <cell r="Q47" t="str">
            <v>db</v>
          </cell>
          <cell r="R47">
            <v>3240.16</v>
          </cell>
          <cell r="S47" t="str">
            <v>27%-os áfa</v>
          </cell>
          <cell r="T47" t="str">
            <v>HUF</v>
          </cell>
          <cell r="U47">
            <v>1</v>
          </cell>
          <cell r="V47">
            <v>3240</v>
          </cell>
          <cell r="W47">
            <v>875</v>
          </cell>
          <cell r="X47">
            <v>4115</v>
          </cell>
          <cell r="Y47" t="str">
            <v>KT/5</v>
          </cell>
          <cell r="Z47" t="str">
            <v>31924-31925 sírhely</v>
          </cell>
          <cell r="AA47" t="str">
            <v>Normál</v>
          </cell>
        </row>
        <row r="48">
          <cell r="A48" t="str">
            <v>Számla</v>
          </cell>
          <cell r="B48" t="str">
            <v>SZA00382/2019</v>
          </cell>
          <cell r="C48" t="str">
            <v>2019.08.28.</v>
          </cell>
          <cell r="D48" t="str">
            <v>2019.08.28.</v>
          </cell>
          <cell r="E48" t="str">
            <v>2019.08.28.</v>
          </cell>
          <cell r="F48" t="str">
            <v>294</v>
          </cell>
          <cell r="G48" t="str">
            <v>Varga Ernő</v>
          </cell>
          <cell r="H48" t="str">
            <v>46274546127</v>
          </cell>
          <cell r="I48" t="str">
            <v>35</v>
          </cell>
          <cell r="J48" t="str">
            <v>Temető fenntartási hozzájárulási díj</v>
          </cell>
          <cell r="P48">
            <v>1</v>
          </cell>
          <cell r="Q48" t="str">
            <v>db</v>
          </cell>
          <cell r="R48">
            <v>3240.16</v>
          </cell>
          <cell r="S48" t="str">
            <v>27%-os áfa</v>
          </cell>
          <cell r="T48" t="str">
            <v>HUF</v>
          </cell>
          <cell r="U48">
            <v>1</v>
          </cell>
          <cell r="V48">
            <v>3240</v>
          </cell>
          <cell r="W48">
            <v>875</v>
          </cell>
          <cell r="X48">
            <v>4115</v>
          </cell>
          <cell r="Y48" t="str">
            <v>KT/5</v>
          </cell>
          <cell r="Z48" t="str">
            <v>40510-40511 temető fenntartás hozzájárulási díj</v>
          </cell>
          <cell r="AA48" t="str">
            <v>Normál</v>
          </cell>
        </row>
        <row r="49">
          <cell r="A49" t="str">
            <v>Számla</v>
          </cell>
          <cell r="B49" t="str">
            <v>SZA00384/2019</v>
          </cell>
          <cell r="C49" t="str">
            <v>2019.08.29.</v>
          </cell>
          <cell r="D49" t="str">
            <v>2019.08.29.</v>
          </cell>
          <cell r="E49" t="str">
            <v>2019.08.29.</v>
          </cell>
          <cell r="G49" t="str">
            <v>Richter Zoltán</v>
          </cell>
          <cell r="I49" t="str">
            <v>35</v>
          </cell>
          <cell r="J49" t="str">
            <v>Temető fenntartási hozzájárulási díj</v>
          </cell>
          <cell r="P49">
            <v>1</v>
          </cell>
          <cell r="Q49" t="str">
            <v>db</v>
          </cell>
          <cell r="R49">
            <v>3240.16</v>
          </cell>
          <cell r="S49" t="str">
            <v>27%-os áfa</v>
          </cell>
          <cell r="T49" t="str">
            <v>HUF</v>
          </cell>
          <cell r="U49">
            <v>1</v>
          </cell>
          <cell r="V49">
            <v>3240</v>
          </cell>
          <cell r="W49">
            <v>875</v>
          </cell>
          <cell r="X49">
            <v>4115</v>
          </cell>
          <cell r="Y49" t="str">
            <v>KT/5</v>
          </cell>
          <cell r="Z49" t="str">
            <v>80330 temető fenntartás hozzájárulási díj</v>
          </cell>
          <cell r="AA49" t="str">
            <v>Normál</v>
          </cell>
        </row>
        <row r="50">
          <cell r="A50" t="str">
            <v>Számla</v>
          </cell>
          <cell r="B50" t="str">
            <v>SZA00391/2019</v>
          </cell>
          <cell r="C50" t="str">
            <v>2019.09.04.</v>
          </cell>
          <cell r="D50" t="str">
            <v>2019.09.04.</v>
          </cell>
          <cell r="E50" t="str">
            <v>2019.09.04.</v>
          </cell>
          <cell r="F50" t="str">
            <v>294</v>
          </cell>
          <cell r="G50" t="str">
            <v>Varga Ernő</v>
          </cell>
          <cell r="H50" t="str">
            <v>46274546127</v>
          </cell>
          <cell r="I50" t="str">
            <v>35</v>
          </cell>
          <cell r="J50" t="str">
            <v>Temető fenntartási hozzájárulási díj</v>
          </cell>
          <cell r="P50">
            <v>1</v>
          </cell>
          <cell r="Q50" t="str">
            <v>db</v>
          </cell>
          <cell r="R50">
            <v>3240.16</v>
          </cell>
          <cell r="S50" t="str">
            <v>27%-os áfa</v>
          </cell>
          <cell r="T50" t="str">
            <v>HUF</v>
          </cell>
          <cell r="U50">
            <v>1</v>
          </cell>
          <cell r="V50">
            <v>3240</v>
          </cell>
          <cell r="W50">
            <v>875</v>
          </cell>
          <cell r="X50">
            <v>4115</v>
          </cell>
          <cell r="Y50" t="str">
            <v>KT/5</v>
          </cell>
          <cell r="Z50" t="str">
            <v>3715-3716 temető fenntartás hozzájárulása</v>
          </cell>
          <cell r="AA50" t="str">
            <v>Normál</v>
          </cell>
        </row>
        <row r="51">
          <cell r="A51" t="str">
            <v>Számla</v>
          </cell>
          <cell r="B51" t="str">
            <v>SZA00399/2019</v>
          </cell>
          <cell r="C51" t="str">
            <v>2019.09.05.</v>
          </cell>
          <cell r="D51" t="str">
            <v>2019.09.05.</v>
          </cell>
          <cell r="E51" t="str">
            <v>2019.09.05.</v>
          </cell>
          <cell r="G51" t="str">
            <v>Dr. Pintér István</v>
          </cell>
          <cell r="I51" t="str">
            <v>13</v>
          </cell>
          <cell r="J51" t="str">
            <v>Halott hűtés</v>
          </cell>
          <cell r="P51">
            <v>1</v>
          </cell>
          <cell r="Q51" t="str">
            <v>nap</v>
          </cell>
          <cell r="R51">
            <v>6142</v>
          </cell>
          <cell r="S51" t="str">
            <v>27%-os áfa</v>
          </cell>
          <cell r="T51" t="str">
            <v>HUF</v>
          </cell>
          <cell r="U51">
            <v>1</v>
          </cell>
          <cell r="V51">
            <v>6142</v>
          </cell>
          <cell r="W51">
            <v>1658</v>
          </cell>
          <cell r="X51">
            <v>7800</v>
          </cell>
          <cell r="Y51" t="str">
            <v>KT/5</v>
          </cell>
          <cell r="Z51" t="str">
            <v>Halott hűtés 2019.09.03-2019.09.06-ig 3 nap</v>
          </cell>
          <cell r="AA51" t="str">
            <v>Normál</v>
          </cell>
        </row>
        <row r="52">
          <cell r="A52" t="str">
            <v>Számla</v>
          </cell>
          <cell r="B52" t="str">
            <v>SZA00400/2019</v>
          </cell>
          <cell r="C52" t="str">
            <v>2019.09.05.</v>
          </cell>
          <cell r="D52" t="str">
            <v>2019.09.05.</v>
          </cell>
          <cell r="E52" t="str">
            <v>2019.09.05.</v>
          </cell>
          <cell r="F52" t="str">
            <v>294</v>
          </cell>
          <cell r="G52" t="str">
            <v>Varga Ernő</v>
          </cell>
          <cell r="H52" t="str">
            <v>46274546127</v>
          </cell>
          <cell r="I52" t="str">
            <v>35</v>
          </cell>
          <cell r="J52" t="str">
            <v>Temető fenntartási hozzájárulási díj</v>
          </cell>
          <cell r="P52">
            <v>1</v>
          </cell>
          <cell r="Q52" t="str">
            <v>db</v>
          </cell>
          <cell r="R52">
            <v>3240.16</v>
          </cell>
          <cell r="S52" t="str">
            <v>27%-os áfa</v>
          </cell>
          <cell r="T52" t="str">
            <v>HUF</v>
          </cell>
          <cell r="U52">
            <v>1</v>
          </cell>
          <cell r="V52">
            <v>3240</v>
          </cell>
          <cell r="W52">
            <v>875</v>
          </cell>
          <cell r="X52">
            <v>4115</v>
          </cell>
          <cell r="Y52" t="str">
            <v>KT/5</v>
          </cell>
          <cell r="Z52" t="str">
            <v>21013-21014 _x000D_
Temető fenntartás hozzájárulási díj</v>
          </cell>
          <cell r="AA52" t="str">
            <v>Normál</v>
          </cell>
        </row>
        <row r="53">
          <cell r="A53" t="str">
            <v>Számla</v>
          </cell>
          <cell r="B53" t="str">
            <v>SZA00415/2019</v>
          </cell>
          <cell r="C53" t="str">
            <v>2019.09.11.</v>
          </cell>
          <cell r="D53" t="str">
            <v>2019.09.11.</v>
          </cell>
          <cell r="E53" t="str">
            <v>2019.09.11.</v>
          </cell>
          <cell r="G53" t="str">
            <v>Gránit Kőmanufaktúra Kft</v>
          </cell>
          <cell r="I53" t="str">
            <v>35</v>
          </cell>
          <cell r="J53" t="str">
            <v>Temető fenntartási hozzájárulási díj</v>
          </cell>
          <cell r="P53">
            <v>1</v>
          </cell>
          <cell r="Q53" t="str">
            <v>db</v>
          </cell>
          <cell r="R53">
            <v>3240.16</v>
          </cell>
          <cell r="S53" t="str">
            <v>27%-os áfa</v>
          </cell>
          <cell r="T53" t="str">
            <v>HUF</v>
          </cell>
          <cell r="U53">
            <v>1</v>
          </cell>
          <cell r="V53">
            <v>3240</v>
          </cell>
          <cell r="W53">
            <v>875</v>
          </cell>
          <cell r="X53">
            <v>4115</v>
          </cell>
          <cell r="Y53" t="str">
            <v>KT/5</v>
          </cell>
          <cell r="Z53" t="str">
            <v>80403 temető fenntartás hozzájárulási díj</v>
          </cell>
          <cell r="AA53" t="str">
            <v>Normál</v>
          </cell>
        </row>
        <row r="54">
          <cell r="A54" t="str">
            <v>Számla</v>
          </cell>
          <cell r="B54" t="str">
            <v>SZA00416/2019</v>
          </cell>
          <cell r="C54" t="str">
            <v>2019.09.13.</v>
          </cell>
          <cell r="D54" t="str">
            <v>2019.09.13.</v>
          </cell>
          <cell r="E54" t="str">
            <v>2019.09.13.</v>
          </cell>
          <cell r="G54" t="str">
            <v>Balogh István ev.</v>
          </cell>
          <cell r="I54" t="str">
            <v>35</v>
          </cell>
          <cell r="J54" t="str">
            <v>Temető fenntartási hozzájárulási díj</v>
          </cell>
          <cell r="P54">
            <v>1</v>
          </cell>
          <cell r="Q54" t="str">
            <v>db</v>
          </cell>
          <cell r="R54">
            <v>3240.16</v>
          </cell>
          <cell r="S54" t="str">
            <v>27%-os áfa</v>
          </cell>
          <cell r="T54" t="str">
            <v>HUF</v>
          </cell>
          <cell r="U54">
            <v>1</v>
          </cell>
          <cell r="V54">
            <v>3240</v>
          </cell>
          <cell r="W54">
            <v>875</v>
          </cell>
          <cell r="X54">
            <v>4115</v>
          </cell>
          <cell r="Y54" t="str">
            <v>KT/5</v>
          </cell>
          <cell r="Z54" t="str">
            <v>20432-es sírhely temető fenntartás hozzájárulási díj</v>
          </cell>
          <cell r="AA54" t="str">
            <v>Normál</v>
          </cell>
        </row>
        <row r="55">
          <cell r="A55" t="str">
            <v>Számla</v>
          </cell>
          <cell r="B55" t="str">
            <v>SZA00432/2019</v>
          </cell>
          <cell r="C55" t="str">
            <v>2019.09.23.</v>
          </cell>
          <cell r="D55" t="str">
            <v>2019.09.23.</v>
          </cell>
          <cell r="E55" t="str">
            <v>2019.09.23.</v>
          </cell>
          <cell r="G55" t="str">
            <v>Csepke Tibor</v>
          </cell>
          <cell r="I55" t="str">
            <v>13</v>
          </cell>
          <cell r="J55" t="str">
            <v>Halott hűtés</v>
          </cell>
          <cell r="P55">
            <v>1</v>
          </cell>
          <cell r="Q55" t="str">
            <v>nap</v>
          </cell>
          <cell r="R55">
            <v>15591</v>
          </cell>
          <cell r="S55" t="str">
            <v>27%-os áfa</v>
          </cell>
          <cell r="T55" t="str">
            <v>HUF</v>
          </cell>
          <cell r="U55">
            <v>1</v>
          </cell>
          <cell r="V55">
            <v>15591</v>
          </cell>
          <cell r="W55">
            <v>4209</v>
          </cell>
          <cell r="X55">
            <v>19800</v>
          </cell>
          <cell r="Y55" t="str">
            <v>KT/5</v>
          </cell>
          <cell r="Z55" t="str">
            <v>2019.09.19-2019.09.24-ig_x000D_
Halott hűtés 3x2600=7800.-_x000D_
3x4000=12000.-</v>
          </cell>
          <cell r="AA55" t="str">
            <v>Normál</v>
          </cell>
        </row>
        <row r="56">
          <cell r="A56" t="str">
            <v>Számla</v>
          </cell>
          <cell r="B56" t="str">
            <v>SZA00433/2019</v>
          </cell>
          <cell r="C56" t="str">
            <v>2019.09.23.</v>
          </cell>
          <cell r="D56" t="str">
            <v>2019.09.23.</v>
          </cell>
          <cell r="E56" t="str">
            <v>2019.09.23.</v>
          </cell>
          <cell r="G56" t="str">
            <v>Ribi Tamás</v>
          </cell>
          <cell r="I56" t="str">
            <v>13</v>
          </cell>
          <cell r="J56" t="str">
            <v>Halott hűtés</v>
          </cell>
          <cell r="P56">
            <v>1</v>
          </cell>
          <cell r="Q56" t="str">
            <v>nap</v>
          </cell>
          <cell r="R56">
            <v>15591</v>
          </cell>
          <cell r="S56" t="str">
            <v>27%-os áfa</v>
          </cell>
          <cell r="T56" t="str">
            <v>HUF</v>
          </cell>
          <cell r="U56">
            <v>1</v>
          </cell>
          <cell r="V56">
            <v>15591</v>
          </cell>
          <cell r="W56">
            <v>4209</v>
          </cell>
          <cell r="X56">
            <v>19800</v>
          </cell>
          <cell r="Y56" t="str">
            <v>KT/5</v>
          </cell>
          <cell r="Z56" t="str">
            <v>Halott hűtés _x000D_
3x2600=7800_x000D_
3x4000=12000</v>
          </cell>
          <cell r="AA56" t="str">
            <v>Normál</v>
          </cell>
        </row>
        <row r="57">
          <cell r="A57" t="str">
            <v>Számla</v>
          </cell>
          <cell r="B57" t="str">
            <v>SZA00434/2019</v>
          </cell>
          <cell r="C57" t="str">
            <v>2019.09.27.</v>
          </cell>
          <cell r="D57" t="str">
            <v>2019.09.27.</v>
          </cell>
          <cell r="E57" t="str">
            <v>2019.09.27.</v>
          </cell>
          <cell r="F57" t="str">
            <v>294</v>
          </cell>
          <cell r="G57" t="str">
            <v>Varga Ernő</v>
          </cell>
          <cell r="H57" t="str">
            <v>46274546127</v>
          </cell>
          <cell r="I57" t="str">
            <v>35</v>
          </cell>
          <cell r="J57" t="str">
            <v>Temető fenntartási hozzájárulási díj</v>
          </cell>
          <cell r="P57">
            <v>1</v>
          </cell>
          <cell r="Q57" t="str">
            <v>db</v>
          </cell>
          <cell r="R57">
            <v>3240.16</v>
          </cell>
          <cell r="S57" t="str">
            <v>27%-os áfa</v>
          </cell>
          <cell r="T57" t="str">
            <v>HUF</v>
          </cell>
          <cell r="U57">
            <v>1</v>
          </cell>
          <cell r="V57">
            <v>3240</v>
          </cell>
          <cell r="W57">
            <v>875</v>
          </cell>
          <cell r="X57">
            <v>4115</v>
          </cell>
          <cell r="Y57" t="str">
            <v>KT/5</v>
          </cell>
          <cell r="Z57" t="str">
            <v>20319-20320 temető fenntartás hozzájárulási díj</v>
          </cell>
          <cell r="AA57" t="str">
            <v>Normál</v>
          </cell>
        </row>
        <row r="58">
          <cell r="A58" t="str">
            <v>Számla</v>
          </cell>
          <cell r="B58" t="str">
            <v>SZA00438/2019</v>
          </cell>
          <cell r="C58" t="str">
            <v>2019.10.07.</v>
          </cell>
          <cell r="D58" t="str">
            <v>2019.10.07.</v>
          </cell>
          <cell r="E58" t="str">
            <v>2019.10.07.</v>
          </cell>
          <cell r="G58" t="str">
            <v>Krateli Ibolya</v>
          </cell>
          <cell r="I58" t="str">
            <v>13</v>
          </cell>
          <cell r="J58" t="str">
            <v>Halott hűtés</v>
          </cell>
          <cell r="P58">
            <v>1</v>
          </cell>
          <cell r="Q58" t="str">
            <v>nap</v>
          </cell>
          <cell r="R58">
            <v>4094.49</v>
          </cell>
          <cell r="S58" t="str">
            <v>27%-os áfa</v>
          </cell>
          <cell r="T58" t="str">
            <v>HUF</v>
          </cell>
          <cell r="U58">
            <v>1</v>
          </cell>
          <cell r="V58">
            <v>4095</v>
          </cell>
          <cell r="W58">
            <v>1105</v>
          </cell>
          <cell r="X58">
            <v>5200</v>
          </cell>
          <cell r="Y58" t="str">
            <v>KT</v>
          </cell>
          <cell r="Z58" t="str">
            <v>Halott hűtés 2 nap</v>
          </cell>
          <cell r="AA58" t="str">
            <v>Normál</v>
          </cell>
        </row>
        <row r="59">
          <cell r="A59" t="str">
            <v>Számla</v>
          </cell>
          <cell r="B59" t="str">
            <v>SZA00440/2019</v>
          </cell>
          <cell r="C59" t="str">
            <v>2019.10.11.</v>
          </cell>
          <cell r="D59" t="str">
            <v>2019.10.11.</v>
          </cell>
          <cell r="E59" t="str">
            <v>2019.10.11.</v>
          </cell>
          <cell r="F59" t="str">
            <v>294</v>
          </cell>
          <cell r="G59" t="str">
            <v>Varga Ernő</v>
          </cell>
          <cell r="H59" t="str">
            <v>46274546127</v>
          </cell>
          <cell r="I59" t="str">
            <v>35</v>
          </cell>
          <cell r="J59" t="str">
            <v>Temető fenntartási hozzájárulási díj</v>
          </cell>
          <cell r="P59">
            <v>1</v>
          </cell>
          <cell r="Q59" t="str">
            <v>db</v>
          </cell>
          <cell r="R59">
            <v>3240.16</v>
          </cell>
          <cell r="S59" t="str">
            <v>27%-os áfa</v>
          </cell>
          <cell r="T59" t="str">
            <v>HUF</v>
          </cell>
          <cell r="U59">
            <v>1</v>
          </cell>
          <cell r="V59">
            <v>3240</v>
          </cell>
          <cell r="W59">
            <v>875</v>
          </cell>
          <cell r="X59">
            <v>4115</v>
          </cell>
          <cell r="Y59" t="str">
            <v>KT/5</v>
          </cell>
          <cell r="Z59" t="str">
            <v>Temető fenntartási hj díj, sírkő telepítés 2019.10.09 _x000D_
21118-21119-es sírhely</v>
          </cell>
          <cell r="AA59" t="str">
            <v>Normál</v>
          </cell>
        </row>
        <row r="60">
          <cell r="A60" t="str">
            <v>Számla</v>
          </cell>
          <cell r="B60" t="str">
            <v>SZA00443/2019</v>
          </cell>
          <cell r="C60" t="str">
            <v>2019.10.11.</v>
          </cell>
          <cell r="D60" t="str">
            <v>2019.10.11.</v>
          </cell>
          <cell r="E60" t="str">
            <v>2019.10.11.</v>
          </cell>
          <cell r="G60" t="str">
            <v>Lukács Györgyné</v>
          </cell>
          <cell r="I60" t="str">
            <v>35</v>
          </cell>
          <cell r="J60" t="str">
            <v>Temető fenntartási hozzájárulási díj</v>
          </cell>
          <cell r="P60">
            <v>1</v>
          </cell>
          <cell r="Q60" t="str">
            <v>db</v>
          </cell>
          <cell r="R60">
            <v>3240.16</v>
          </cell>
          <cell r="S60" t="str">
            <v>27%-os áfa</v>
          </cell>
          <cell r="T60" t="str">
            <v>HUF</v>
          </cell>
          <cell r="U60">
            <v>1</v>
          </cell>
          <cell r="V60">
            <v>3240</v>
          </cell>
          <cell r="W60">
            <v>875</v>
          </cell>
          <cell r="X60">
            <v>4115</v>
          </cell>
          <cell r="Y60" t="str">
            <v>KT/5</v>
          </cell>
          <cell r="Z60" t="str">
            <v>Temető fenntartási hj díj, síremlék telepítés 2019.10.08_x000D_
12017-12018-as sírhely</v>
          </cell>
          <cell r="AA60" t="str">
            <v>Normál</v>
          </cell>
        </row>
        <row r="61">
          <cell r="A61" t="str">
            <v>Számla</v>
          </cell>
          <cell r="B61" t="str">
            <v>SZA00444/2019</v>
          </cell>
          <cell r="C61" t="str">
            <v>2019.10.11.</v>
          </cell>
          <cell r="D61" t="str">
            <v>2019.10.11.</v>
          </cell>
          <cell r="E61" t="str">
            <v>2019.10.19.</v>
          </cell>
          <cell r="G61" t="str">
            <v>Stern Gábor e.v.</v>
          </cell>
          <cell r="H61" t="str">
            <v>66654225133</v>
          </cell>
          <cell r="I61" t="str">
            <v>35</v>
          </cell>
          <cell r="J61" t="str">
            <v>Temető fenntartási hozzájárulási díj</v>
          </cell>
          <cell r="P61">
            <v>1</v>
          </cell>
          <cell r="Q61" t="str">
            <v>db</v>
          </cell>
          <cell r="R61">
            <v>3240.16</v>
          </cell>
          <cell r="S61" t="str">
            <v>27%-os áfa</v>
          </cell>
          <cell r="T61" t="str">
            <v>HUF</v>
          </cell>
          <cell r="U61">
            <v>1</v>
          </cell>
          <cell r="V61">
            <v>3240</v>
          </cell>
          <cell r="W61">
            <v>875</v>
          </cell>
          <cell r="X61">
            <v>4115</v>
          </cell>
          <cell r="Y61" t="str">
            <v>KT/5</v>
          </cell>
          <cell r="Z61" t="str">
            <v>Temető fenntartási hj díj, sírmosás 2019.10.07_x000D_
22409-22410-es sírhely</v>
          </cell>
          <cell r="AA61" t="str">
            <v>Normál</v>
          </cell>
        </row>
        <row r="62">
          <cell r="A62" t="str">
            <v>Számla</v>
          </cell>
          <cell r="B62" t="str">
            <v>SZA00445/2019</v>
          </cell>
          <cell r="C62" t="str">
            <v>2019.10.11.</v>
          </cell>
          <cell r="D62" t="str">
            <v>2019.10.11.</v>
          </cell>
          <cell r="E62" t="str">
            <v>2019.10.19.</v>
          </cell>
          <cell r="G62" t="str">
            <v>Stern Gábor e.v.</v>
          </cell>
          <cell r="H62" t="str">
            <v>66654225133</v>
          </cell>
          <cell r="I62" t="str">
            <v>35</v>
          </cell>
          <cell r="J62" t="str">
            <v>Temető fenntartási hozzájárulási díj</v>
          </cell>
          <cell r="P62">
            <v>1</v>
          </cell>
          <cell r="Q62" t="str">
            <v>db</v>
          </cell>
          <cell r="R62">
            <v>3240.16</v>
          </cell>
          <cell r="S62" t="str">
            <v>27%-os áfa</v>
          </cell>
          <cell r="T62" t="str">
            <v>HUF</v>
          </cell>
          <cell r="U62">
            <v>1</v>
          </cell>
          <cell r="V62">
            <v>3240</v>
          </cell>
          <cell r="W62">
            <v>875</v>
          </cell>
          <cell r="X62">
            <v>4115</v>
          </cell>
          <cell r="Y62" t="str">
            <v>KT/5</v>
          </cell>
          <cell r="Z62" t="str">
            <v>Temető fenntartási hj díj, sírmosás 2019.10.11_x000D_
12226-12227-es sírhely</v>
          </cell>
          <cell r="AA62" t="str">
            <v>Normál</v>
          </cell>
        </row>
      </sheetData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34"/>
  <sheetViews>
    <sheetView tabSelected="1" zoomScale="90" zoomScaleNormal="90" workbookViewId="0">
      <pane xSplit="1" ySplit="1" topLeftCell="V8" activePane="bottomRight" state="frozen"/>
      <selection pane="topRight" activeCell="F1" sqref="F1"/>
      <selection pane="bottomLeft" activeCell="A3" sqref="A3"/>
      <selection pane="bottomRight" activeCell="AB27" sqref="AB27"/>
    </sheetView>
  </sheetViews>
  <sheetFormatPr defaultRowHeight="15" x14ac:dyDescent="0.25"/>
  <cols>
    <col min="1" max="1" width="60.42578125" bestFit="1" customWidth="1"/>
    <col min="2" max="2" width="16.140625" style="88" customWidth="1"/>
    <col min="3" max="3" width="17" style="89" customWidth="1"/>
    <col min="4" max="4" width="17.42578125" style="89" customWidth="1"/>
    <col min="5" max="6" width="17.28515625" style="89" customWidth="1"/>
    <col min="7" max="8" width="18.5703125" style="89" customWidth="1"/>
    <col min="9" max="9" width="19.42578125" style="90" customWidth="1"/>
    <col min="10" max="10" width="17" style="89" customWidth="1"/>
    <col min="11" max="11" width="17.42578125" style="89" customWidth="1"/>
    <col min="12" max="14" width="17.28515625" style="89" customWidth="1"/>
    <col min="15" max="15" width="20" style="90" customWidth="1"/>
    <col min="16" max="16" width="17" style="89" customWidth="1"/>
    <col min="17" max="17" width="17.42578125" style="89" customWidth="1"/>
    <col min="18" max="20" width="17.28515625" style="89" customWidth="1"/>
    <col min="21" max="21" width="20" style="90" customWidth="1"/>
    <col min="22" max="24" width="15.42578125" style="86" customWidth="1"/>
    <col min="25" max="25" width="17" style="86" customWidth="1"/>
    <col min="26" max="27" width="15.42578125" style="86" customWidth="1"/>
    <col min="28" max="28" width="17.28515625" style="91" customWidth="1"/>
    <col min="29" max="29" width="16.140625" style="88" customWidth="1"/>
    <col min="30" max="30" width="20.28515625" style="89" customWidth="1"/>
    <col min="31" max="31" width="18.5703125" style="89" customWidth="1"/>
    <col min="32" max="32" width="21.28515625" style="89" customWidth="1"/>
    <col min="33" max="33" width="18.5703125" style="89" customWidth="1"/>
    <col min="34" max="34" width="18.85546875" style="92" customWidth="1"/>
    <col min="35" max="36" width="19.5703125" style="89" customWidth="1"/>
    <col min="37" max="37" width="20.140625" style="89" customWidth="1"/>
    <col min="38" max="38" width="20.140625" style="92" customWidth="1"/>
    <col min="39" max="40" width="20.140625" style="89" customWidth="1"/>
    <col min="41" max="41" width="21.42578125" style="89" customWidth="1"/>
    <col min="42" max="42" width="19.28515625" style="92" customWidth="1"/>
  </cols>
  <sheetData>
    <row r="1" spans="1:42" s="9" customFormat="1" ht="75.75" thickBot="1" x14ac:dyDescent="0.3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4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4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6" t="s">
        <v>26</v>
      </c>
      <c r="AB1" s="7" t="s">
        <v>27</v>
      </c>
      <c r="AC1" s="2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4" t="s">
        <v>33</v>
      </c>
      <c r="AI1" s="3" t="s">
        <v>34</v>
      </c>
      <c r="AJ1" s="3" t="s">
        <v>35</v>
      </c>
      <c r="AK1" s="3" t="s">
        <v>36</v>
      </c>
      <c r="AL1" s="4" t="s">
        <v>37</v>
      </c>
      <c r="AM1" s="3" t="s">
        <v>38</v>
      </c>
      <c r="AN1" s="3" t="s">
        <v>39</v>
      </c>
      <c r="AO1" s="3" t="s">
        <v>40</v>
      </c>
      <c r="AP1" s="8" t="s">
        <v>41</v>
      </c>
    </row>
    <row r="2" spans="1:42" s="19" customFormat="1" ht="30" x14ac:dyDescent="0.25">
      <c r="A2" s="10" t="s">
        <v>42</v>
      </c>
      <c r="B2" s="11">
        <f>+I2+O2+U2</f>
        <v>0</v>
      </c>
      <c r="C2" s="12">
        <v>0</v>
      </c>
      <c r="D2" s="12">
        <v>0</v>
      </c>
      <c r="E2" s="12">
        <v>0</v>
      </c>
      <c r="F2" s="13">
        <v>0</v>
      </c>
      <c r="G2" s="13">
        <v>0</v>
      </c>
      <c r="H2" s="13">
        <v>0</v>
      </c>
      <c r="I2" s="14">
        <f>SUM(C2:H2)</f>
        <v>0</v>
      </c>
      <c r="J2" s="13">
        <v>0</v>
      </c>
      <c r="K2" s="13">
        <v>0</v>
      </c>
      <c r="L2" s="13">
        <v>0</v>
      </c>
      <c r="M2" s="13">
        <v>0</v>
      </c>
      <c r="N2" s="13">
        <v>0</v>
      </c>
      <c r="O2" s="14">
        <f>SUM(J2:N2)</f>
        <v>0</v>
      </c>
      <c r="P2" s="13">
        <v>0</v>
      </c>
      <c r="Q2" s="13">
        <v>0</v>
      </c>
      <c r="R2" s="13">
        <v>0</v>
      </c>
      <c r="S2" s="13">
        <v>0</v>
      </c>
      <c r="T2" s="13">
        <v>0</v>
      </c>
      <c r="U2" s="14">
        <f>SUM(P2:T2)</f>
        <v>0</v>
      </c>
      <c r="V2" s="15"/>
      <c r="W2" s="15"/>
      <c r="X2" s="15"/>
      <c r="Y2" s="15">
        <v>2.75</v>
      </c>
      <c r="Z2" s="15"/>
      <c r="AA2" s="16"/>
      <c r="AB2" s="17">
        <f>SUM(V2:AA2)</f>
        <v>2.75</v>
      </c>
      <c r="AC2" s="11">
        <f>+AH2+AL2+AP2</f>
        <v>0</v>
      </c>
      <c r="AD2" s="12">
        <v>0</v>
      </c>
      <c r="AE2" s="13">
        <v>0</v>
      </c>
      <c r="AF2" s="13">
        <v>0</v>
      </c>
      <c r="AG2" s="13">
        <v>0</v>
      </c>
      <c r="AH2" s="14">
        <f>SUM(AD2:AG2)</f>
        <v>0</v>
      </c>
      <c r="AI2" s="13">
        <v>0</v>
      </c>
      <c r="AJ2" s="13">
        <v>0</v>
      </c>
      <c r="AK2" s="13">
        <v>0</v>
      </c>
      <c r="AL2" s="14">
        <f>SUM(AI2:AK2)</f>
        <v>0</v>
      </c>
      <c r="AM2" s="13">
        <v>0</v>
      </c>
      <c r="AN2" s="13">
        <v>0</v>
      </c>
      <c r="AO2" s="13">
        <v>0</v>
      </c>
      <c r="AP2" s="18">
        <f>SUM(AM2:AO2)</f>
        <v>0</v>
      </c>
    </row>
    <row r="3" spans="1:42" s="19" customFormat="1" ht="15.95" customHeight="1" x14ac:dyDescent="0.25">
      <c r="A3" s="20" t="s">
        <v>43</v>
      </c>
      <c r="B3" s="21">
        <f t="shared" ref="B3:B6" si="0">+I3+O3+U3</f>
        <v>13554684</v>
      </c>
      <c r="C3" s="22">
        <v>0</v>
      </c>
      <c r="D3" s="22">
        <v>1828500</v>
      </c>
      <c r="E3" s="22">
        <v>598800</v>
      </c>
      <c r="F3" s="22">
        <v>7681870</v>
      </c>
      <c r="G3" s="22">
        <v>1602020</v>
      </c>
      <c r="H3" s="22">
        <v>843494</v>
      </c>
      <c r="I3" s="23">
        <f t="shared" ref="I3:I6" si="1">SUM(C3:H3)</f>
        <v>12554684</v>
      </c>
      <c r="J3" s="22">
        <v>0</v>
      </c>
      <c r="K3" s="22">
        <v>0</v>
      </c>
      <c r="L3" s="22">
        <v>0</v>
      </c>
      <c r="M3" s="22">
        <v>0</v>
      </c>
      <c r="N3" s="22">
        <v>0</v>
      </c>
      <c r="O3" s="23">
        <f t="shared" ref="O3:O6" si="2">SUM(J3:N3)</f>
        <v>0</v>
      </c>
      <c r="P3" s="22">
        <v>0</v>
      </c>
      <c r="Q3" s="22">
        <v>0</v>
      </c>
      <c r="R3" s="22">
        <v>1000000</v>
      </c>
      <c r="S3" s="22">
        <v>0</v>
      </c>
      <c r="T3" s="22">
        <v>0</v>
      </c>
      <c r="U3" s="23">
        <f t="shared" ref="U3:U6" si="3">SUM(P3:T3)</f>
        <v>1000000</v>
      </c>
      <c r="V3" s="24"/>
      <c r="W3" s="24"/>
      <c r="X3" s="24"/>
      <c r="Y3" s="24"/>
      <c r="Z3" s="24">
        <v>2.25</v>
      </c>
      <c r="AA3" s="25">
        <v>0.31</v>
      </c>
      <c r="AB3" s="26">
        <f t="shared" ref="AB3:AB6" si="4">SUM(V3:AA3)</f>
        <v>2.56</v>
      </c>
      <c r="AC3" s="21">
        <f>+AH3+AL3+AP3</f>
        <v>13554684</v>
      </c>
      <c r="AD3" s="22">
        <v>2427300</v>
      </c>
      <c r="AE3" s="22">
        <v>7681870</v>
      </c>
      <c r="AF3" s="22">
        <v>1602020</v>
      </c>
      <c r="AG3" s="22">
        <v>843494</v>
      </c>
      <c r="AH3" s="23">
        <f>SUM(AD3:AG3)</f>
        <v>12554684</v>
      </c>
      <c r="AI3" s="22">
        <v>0</v>
      </c>
      <c r="AJ3" s="22">
        <v>0</v>
      </c>
      <c r="AK3" s="22">
        <v>0</v>
      </c>
      <c r="AL3" s="23">
        <f>SUM(AI3:AK3)</f>
        <v>0</v>
      </c>
      <c r="AM3" s="22">
        <v>1000000</v>
      </c>
      <c r="AN3" s="22">
        <v>0</v>
      </c>
      <c r="AO3" s="22">
        <v>0</v>
      </c>
      <c r="AP3" s="27">
        <f>SUM(AM3:AO3)</f>
        <v>1000000</v>
      </c>
    </row>
    <row r="4" spans="1:42" s="19" customFormat="1" ht="15.95" customHeight="1" x14ac:dyDescent="0.25">
      <c r="A4" s="28" t="s">
        <v>44</v>
      </c>
      <c r="B4" s="29">
        <f t="shared" si="0"/>
        <v>9390066</v>
      </c>
      <c r="C4" s="30">
        <v>0</v>
      </c>
      <c r="D4" s="30">
        <v>322700</v>
      </c>
      <c r="E4" s="30">
        <v>2089000</v>
      </c>
      <c r="F4" s="30">
        <v>5283032</v>
      </c>
      <c r="G4" s="30">
        <v>1110694</v>
      </c>
      <c r="H4" s="30">
        <v>584640</v>
      </c>
      <c r="I4" s="31">
        <f t="shared" si="1"/>
        <v>9390066</v>
      </c>
      <c r="J4" s="30">
        <v>0</v>
      </c>
      <c r="K4" s="30">
        <v>0</v>
      </c>
      <c r="L4" s="30">
        <v>0</v>
      </c>
      <c r="M4" s="30">
        <v>0</v>
      </c>
      <c r="N4" s="30">
        <v>0</v>
      </c>
      <c r="O4" s="31">
        <f t="shared" si="2"/>
        <v>0</v>
      </c>
      <c r="P4" s="30">
        <v>0</v>
      </c>
      <c r="Q4" s="30">
        <v>0</v>
      </c>
      <c r="R4" s="30">
        <v>0</v>
      </c>
      <c r="S4" s="30">
        <v>0</v>
      </c>
      <c r="T4" s="30">
        <v>0</v>
      </c>
      <c r="U4" s="31">
        <f t="shared" si="3"/>
        <v>0</v>
      </c>
      <c r="V4" s="32"/>
      <c r="W4" s="32">
        <v>1.4</v>
      </c>
      <c r="X4" s="32"/>
      <c r="Y4" s="32"/>
      <c r="Z4" s="32"/>
      <c r="AA4" s="33">
        <v>0.22</v>
      </c>
      <c r="AB4" s="34">
        <f t="shared" si="4"/>
        <v>1.6199999999999999</v>
      </c>
      <c r="AC4" s="29">
        <f>+AH4+AL4+AP4</f>
        <v>9390066</v>
      </c>
      <c r="AD4" s="30">
        <v>2411700</v>
      </c>
      <c r="AE4" s="30">
        <v>5283032</v>
      </c>
      <c r="AF4" s="30">
        <v>1110694</v>
      </c>
      <c r="AG4" s="30">
        <v>584640</v>
      </c>
      <c r="AH4" s="31">
        <f>SUM(AD4:AG4)</f>
        <v>9390066</v>
      </c>
      <c r="AI4" s="30">
        <v>0</v>
      </c>
      <c r="AJ4" s="30">
        <v>0</v>
      </c>
      <c r="AK4" s="30">
        <v>0</v>
      </c>
      <c r="AL4" s="31">
        <f>SUM(AI4:AK4)</f>
        <v>0</v>
      </c>
      <c r="AM4" s="30">
        <v>0</v>
      </c>
      <c r="AN4" s="30">
        <v>0</v>
      </c>
      <c r="AO4" s="30">
        <v>0</v>
      </c>
      <c r="AP4" s="35">
        <f>SUM(AM4:AO4)</f>
        <v>0</v>
      </c>
    </row>
    <row r="5" spans="1:42" s="19" customFormat="1" ht="15.95" customHeight="1" x14ac:dyDescent="0.25">
      <c r="A5" s="36" t="s">
        <v>45</v>
      </c>
      <c r="B5" s="37">
        <f t="shared" si="0"/>
        <v>20714237</v>
      </c>
      <c r="C5" s="38">
        <v>13545000</v>
      </c>
      <c r="D5" s="38">
        <v>1288900</v>
      </c>
      <c r="E5" s="38">
        <v>1070500</v>
      </c>
      <c r="F5" s="38">
        <v>1072707</v>
      </c>
      <c r="G5" s="38">
        <v>2447696</v>
      </c>
      <c r="H5" s="38">
        <v>1289434</v>
      </c>
      <c r="I5" s="39">
        <f t="shared" si="1"/>
        <v>20714237</v>
      </c>
      <c r="J5" s="38">
        <v>0</v>
      </c>
      <c r="K5" s="38">
        <v>0</v>
      </c>
      <c r="L5" s="38">
        <v>0</v>
      </c>
      <c r="M5" s="38">
        <v>0</v>
      </c>
      <c r="N5" s="38">
        <v>0</v>
      </c>
      <c r="O5" s="39">
        <f t="shared" si="2"/>
        <v>0</v>
      </c>
      <c r="P5" s="38">
        <v>0</v>
      </c>
      <c r="Q5" s="38">
        <v>0</v>
      </c>
      <c r="R5" s="38">
        <v>0</v>
      </c>
      <c r="S5" s="38">
        <v>0</v>
      </c>
      <c r="T5" s="38">
        <v>0</v>
      </c>
      <c r="U5" s="39">
        <f t="shared" si="3"/>
        <v>0</v>
      </c>
      <c r="V5" s="40"/>
      <c r="W5" s="40">
        <v>0.1</v>
      </c>
      <c r="X5" s="40"/>
      <c r="Y5" s="40">
        <v>0.2</v>
      </c>
      <c r="Z5" s="40"/>
      <c r="AA5" s="41">
        <v>0.48</v>
      </c>
      <c r="AB5" s="42">
        <f t="shared" si="4"/>
        <v>0.78</v>
      </c>
      <c r="AC5" s="37">
        <f>+AH5+AL5+AP5</f>
        <v>20714237</v>
      </c>
      <c r="AD5" s="38">
        <v>15904400</v>
      </c>
      <c r="AE5" s="38">
        <v>1072707</v>
      </c>
      <c r="AF5" s="38">
        <v>2447696</v>
      </c>
      <c r="AG5" s="38">
        <v>1289434</v>
      </c>
      <c r="AH5" s="39">
        <f>SUM(AD5:AG5)</f>
        <v>20714237</v>
      </c>
      <c r="AI5" s="38">
        <v>0</v>
      </c>
      <c r="AJ5" s="38">
        <v>0</v>
      </c>
      <c r="AK5" s="38">
        <v>0</v>
      </c>
      <c r="AL5" s="39">
        <f>SUM(AI5:AK5)</f>
        <v>0</v>
      </c>
      <c r="AM5" s="38">
        <v>0</v>
      </c>
      <c r="AN5" s="38">
        <v>0</v>
      </c>
      <c r="AO5" s="38">
        <v>0</v>
      </c>
      <c r="AP5" s="43">
        <f>SUM(AM5:AO5)</f>
        <v>0</v>
      </c>
    </row>
    <row r="6" spans="1:42" s="19" customFormat="1" ht="15.95" customHeight="1" x14ac:dyDescent="0.25">
      <c r="A6" s="44" t="s">
        <v>46</v>
      </c>
      <c r="B6" s="45">
        <f t="shared" si="0"/>
        <v>9537656</v>
      </c>
      <c r="C6" s="46">
        <v>40000</v>
      </c>
      <c r="D6" s="46">
        <v>0</v>
      </c>
      <c r="E6" s="46">
        <v>300000</v>
      </c>
      <c r="F6" s="46">
        <v>5361285</v>
      </c>
      <c r="G6" s="46">
        <v>1128561</v>
      </c>
      <c r="H6" s="46">
        <v>593510</v>
      </c>
      <c r="I6" s="47">
        <f t="shared" si="1"/>
        <v>7423356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7">
        <f t="shared" si="2"/>
        <v>0</v>
      </c>
      <c r="P6" s="46">
        <v>435000</v>
      </c>
      <c r="Q6" s="46">
        <v>66800</v>
      </c>
      <c r="R6" s="46">
        <v>112500</v>
      </c>
      <c r="S6" s="46">
        <v>1500000</v>
      </c>
      <c r="T6" s="46">
        <v>0</v>
      </c>
      <c r="U6" s="47">
        <f t="shared" si="3"/>
        <v>2114300</v>
      </c>
      <c r="V6" s="48"/>
      <c r="W6" s="48">
        <v>0.6</v>
      </c>
      <c r="X6" s="48">
        <v>1</v>
      </c>
      <c r="Y6" s="48">
        <v>0.3</v>
      </c>
      <c r="Z6" s="48"/>
      <c r="AA6" s="49">
        <v>0.22</v>
      </c>
      <c r="AB6" s="50">
        <f t="shared" si="4"/>
        <v>2.12</v>
      </c>
      <c r="AC6" s="45">
        <f>+AH6+AL6+AP6</f>
        <v>9537656</v>
      </c>
      <c r="AD6" s="46">
        <v>340000</v>
      </c>
      <c r="AE6" s="46">
        <v>5361285</v>
      </c>
      <c r="AF6" s="46">
        <v>1128561</v>
      </c>
      <c r="AG6" s="46">
        <v>593510</v>
      </c>
      <c r="AH6" s="47">
        <f>SUM(AD6:AG6)</f>
        <v>7423356</v>
      </c>
      <c r="AI6" s="46">
        <v>0</v>
      </c>
      <c r="AJ6" s="46">
        <v>0</v>
      </c>
      <c r="AK6" s="46">
        <v>0</v>
      </c>
      <c r="AL6" s="47">
        <f>SUM(AI6:AK6)</f>
        <v>0</v>
      </c>
      <c r="AM6" s="46">
        <v>614300</v>
      </c>
      <c r="AN6" s="46">
        <v>1500000</v>
      </c>
      <c r="AO6" s="46">
        <v>0</v>
      </c>
      <c r="AP6" s="51">
        <f>SUM(AM6:AO6)</f>
        <v>2114300</v>
      </c>
    </row>
    <row r="7" spans="1:42" s="19" customFormat="1" ht="15.95" customHeight="1" x14ac:dyDescent="0.25">
      <c r="A7" s="52" t="s">
        <v>47</v>
      </c>
      <c r="B7" s="53">
        <f t="shared" ref="B7:H7" si="5">SUM(B8:B12)</f>
        <v>43102170</v>
      </c>
      <c r="C7" s="54">
        <f t="shared" si="5"/>
        <v>2881000</v>
      </c>
      <c r="D7" s="54">
        <f t="shared" si="5"/>
        <v>2306450</v>
      </c>
      <c r="E7" s="54">
        <f t="shared" si="5"/>
        <v>4153400</v>
      </c>
      <c r="F7" s="54">
        <f t="shared" si="5"/>
        <v>25986508</v>
      </c>
      <c r="G7" s="54">
        <f t="shared" si="5"/>
        <v>5091920</v>
      </c>
      <c r="H7" s="54">
        <f t="shared" si="5"/>
        <v>2682892</v>
      </c>
      <c r="I7" s="55">
        <f>SUM(I8:I12)</f>
        <v>43102170</v>
      </c>
      <c r="J7" s="54">
        <f t="shared" ref="J7:N7" si="6">SUM(J8:J12)</f>
        <v>0</v>
      </c>
      <c r="K7" s="54">
        <f t="shared" si="6"/>
        <v>0</v>
      </c>
      <c r="L7" s="54">
        <f t="shared" si="6"/>
        <v>0</v>
      </c>
      <c r="M7" s="54">
        <f t="shared" si="6"/>
        <v>0</v>
      </c>
      <c r="N7" s="54">
        <f t="shared" si="6"/>
        <v>0</v>
      </c>
      <c r="O7" s="55">
        <f>SUM(O8:O12)</f>
        <v>0</v>
      </c>
      <c r="P7" s="54">
        <f t="shared" ref="P7:T7" si="7">SUM(P8:P12)</f>
        <v>0</v>
      </c>
      <c r="Q7" s="54">
        <f t="shared" si="7"/>
        <v>0</v>
      </c>
      <c r="R7" s="54">
        <f t="shared" si="7"/>
        <v>0</v>
      </c>
      <c r="S7" s="54">
        <f t="shared" si="7"/>
        <v>0</v>
      </c>
      <c r="T7" s="54">
        <f t="shared" si="7"/>
        <v>0</v>
      </c>
      <c r="U7" s="55">
        <f>SUM(U8:U12)</f>
        <v>0</v>
      </c>
      <c r="V7" s="56">
        <f t="shared" ref="V7:AJ7" si="8">SUM(V8:V12)</f>
        <v>0.05</v>
      </c>
      <c r="W7" s="56">
        <f t="shared" si="8"/>
        <v>0.91500000000000004</v>
      </c>
      <c r="X7" s="56">
        <f t="shared" si="8"/>
        <v>6.3</v>
      </c>
      <c r="Y7" s="56">
        <f t="shared" si="8"/>
        <v>0</v>
      </c>
      <c r="Z7" s="56">
        <f t="shared" si="8"/>
        <v>0</v>
      </c>
      <c r="AA7" s="57">
        <f t="shared" si="8"/>
        <v>1</v>
      </c>
      <c r="AB7" s="58">
        <f t="shared" si="8"/>
        <v>8.2650000000000006</v>
      </c>
      <c r="AC7" s="53">
        <f t="shared" si="8"/>
        <v>43102170</v>
      </c>
      <c r="AD7" s="54">
        <f t="shared" si="8"/>
        <v>9340850</v>
      </c>
      <c r="AE7" s="54">
        <f t="shared" si="8"/>
        <v>25986508</v>
      </c>
      <c r="AF7" s="54">
        <f t="shared" si="8"/>
        <v>5091920</v>
      </c>
      <c r="AG7" s="54">
        <f t="shared" si="8"/>
        <v>2682892</v>
      </c>
      <c r="AH7" s="55">
        <f t="shared" si="8"/>
        <v>43102170</v>
      </c>
      <c r="AI7" s="54">
        <f t="shared" si="8"/>
        <v>0</v>
      </c>
      <c r="AJ7" s="54">
        <f t="shared" si="8"/>
        <v>0</v>
      </c>
      <c r="AK7" s="54">
        <f>SUM(AK8:AK12)</f>
        <v>0</v>
      </c>
      <c r="AL7" s="55">
        <f t="shared" ref="AL7:AP7" si="9">SUM(AL8:AL12)</f>
        <v>0</v>
      </c>
      <c r="AM7" s="54">
        <f t="shared" si="9"/>
        <v>0</v>
      </c>
      <c r="AN7" s="54">
        <f t="shared" si="9"/>
        <v>0</v>
      </c>
      <c r="AO7" s="54">
        <f t="shared" si="9"/>
        <v>0</v>
      </c>
      <c r="AP7" s="59">
        <f t="shared" si="9"/>
        <v>0</v>
      </c>
    </row>
    <row r="8" spans="1:42" s="68" customFormat="1" ht="15.95" customHeight="1" x14ac:dyDescent="0.25">
      <c r="A8" s="60" t="s">
        <v>48</v>
      </c>
      <c r="B8" s="61">
        <f t="shared" ref="B8:B14" si="10">+I8+O8+U8</f>
        <v>21439934</v>
      </c>
      <c r="C8" s="62">
        <v>2044000</v>
      </c>
      <c r="D8" s="62">
        <v>1518350</v>
      </c>
      <c r="E8" s="62">
        <v>3478600</v>
      </c>
      <c r="F8" s="62">
        <v>10533322</v>
      </c>
      <c r="G8" s="62">
        <v>2531070</v>
      </c>
      <c r="H8" s="62">
        <v>1334592</v>
      </c>
      <c r="I8" s="63">
        <f t="shared" ref="I8:I14" si="11">SUM(C8:H8)</f>
        <v>21439934</v>
      </c>
      <c r="J8" s="62">
        <v>0</v>
      </c>
      <c r="K8" s="62">
        <v>0</v>
      </c>
      <c r="L8" s="62">
        <v>0</v>
      </c>
      <c r="M8" s="62">
        <v>0</v>
      </c>
      <c r="N8" s="62">
        <v>0</v>
      </c>
      <c r="O8" s="63">
        <f t="shared" ref="O8:O14" si="12">SUM(J8:N8)</f>
        <v>0</v>
      </c>
      <c r="P8" s="62">
        <v>0</v>
      </c>
      <c r="Q8" s="62">
        <v>0</v>
      </c>
      <c r="R8" s="62">
        <v>0</v>
      </c>
      <c r="S8" s="62">
        <v>0</v>
      </c>
      <c r="T8" s="62">
        <v>0</v>
      </c>
      <c r="U8" s="63">
        <f t="shared" ref="U8:U14" si="13">SUM(P8:T8)</f>
        <v>0</v>
      </c>
      <c r="V8" s="64"/>
      <c r="W8" s="64">
        <v>0.06</v>
      </c>
      <c r="X8" s="64">
        <v>2.9</v>
      </c>
      <c r="Y8" s="64"/>
      <c r="Z8" s="64"/>
      <c r="AA8" s="65">
        <v>0.5</v>
      </c>
      <c r="AB8" s="66">
        <f t="shared" ref="AB8:AB14" si="14">SUM(V8:AA8)</f>
        <v>3.46</v>
      </c>
      <c r="AC8" s="61">
        <f t="shared" ref="AC8:AC14" si="15">+AH8+AL8+AP8</f>
        <v>21439934</v>
      </c>
      <c r="AD8" s="62">
        <v>7040950</v>
      </c>
      <c r="AE8" s="62">
        <v>10533322</v>
      </c>
      <c r="AF8" s="62">
        <v>2531070</v>
      </c>
      <c r="AG8" s="62">
        <v>1334592</v>
      </c>
      <c r="AH8" s="63">
        <f t="shared" ref="AH8:AH14" si="16">SUM(AD8:AG8)</f>
        <v>21439934</v>
      </c>
      <c r="AI8" s="62">
        <v>0</v>
      </c>
      <c r="AJ8" s="62">
        <v>0</v>
      </c>
      <c r="AK8" s="62">
        <v>0</v>
      </c>
      <c r="AL8" s="63">
        <f t="shared" ref="AL8:AL14" si="17">SUM(AI8:AK8)</f>
        <v>0</v>
      </c>
      <c r="AM8" s="62">
        <v>0</v>
      </c>
      <c r="AN8" s="62">
        <v>0</v>
      </c>
      <c r="AO8" s="62">
        <v>0</v>
      </c>
      <c r="AP8" s="67">
        <f t="shared" ref="AP8:AP14" si="18">SUM(AM8:AO8)</f>
        <v>0</v>
      </c>
    </row>
    <row r="9" spans="1:42" s="68" customFormat="1" ht="15.95" customHeight="1" x14ac:dyDescent="0.25">
      <c r="A9" s="60" t="s">
        <v>49</v>
      </c>
      <c r="B9" s="61">
        <f t="shared" si="10"/>
        <v>4088546</v>
      </c>
      <c r="C9" s="62">
        <v>95000</v>
      </c>
      <c r="D9" s="62">
        <v>169200</v>
      </c>
      <c r="E9" s="62">
        <v>178000</v>
      </c>
      <c r="F9" s="62">
        <v>2909131</v>
      </c>
      <c r="G9" s="62">
        <v>482393</v>
      </c>
      <c r="H9" s="62">
        <v>254822</v>
      </c>
      <c r="I9" s="63">
        <f t="shared" si="11"/>
        <v>4088546</v>
      </c>
      <c r="J9" s="62">
        <v>0</v>
      </c>
      <c r="K9" s="62">
        <v>0</v>
      </c>
      <c r="L9" s="62">
        <v>0</v>
      </c>
      <c r="M9" s="62">
        <v>0</v>
      </c>
      <c r="N9" s="62">
        <v>0</v>
      </c>
      <c r="O9" s="63">
        <f t="shared" si="12"/>
        <v>0</v>
      </c>
      <c r="P9" s="62">
        <v>0</v>
      </c>
      <c r="Q9" s="62">
        <v>0</v>
      </c>
      <c r="R9" s="62">
        <v>0</v>
      </c>
      <c r="S9" s="62">
        <v>0</v>
      </c>
      <c r="T9" s="62">
        <v>0</v>
      </c>
      <c r="U9" s="63">
        <f t="shared" si="13"/>
        <v>0</v>
      </c>
      <c r="V9" s="64"/>
      <c r="W9" s="64">
        <v>0.3</v>
      </c>
      <c r="X9" s="64">
        <v>0.5</v>
      </c>
      <c r="Y9" s="64"/>
      <c r="Z9" s="64"/>
      <c r="AA9" s="65">
        <v>0.09</v>
      </c>
      <c r="AB9" s="66">
        <f t="shared" si="14"/>
        <v>0.89</v>
      </c>
      <c r="AC9" s="61">
        <f t="shared" si="15"/>
        <v>4088546</v>
      </c>
      <c r="AD9" s="62">
        <v>442200</v>
      </c>
      <c r="AE9" s="62">
        <v>2909131</v>
      </c>
      <c r="AF9" s="62">
        <v>482393</v>
      </c>
      <c r="AG9" s="62">
        <v>254822</v>
      </c>
      <c r="AH9" s="63">
        <f t="shared" si="16"/>
        <v>4088546</v>
      </c>
      <c r="AI9" s="62">
        <v>0</v>
      </c>
      <c r="AJ9" s="62">
        <v>0</v>
      </c>
      <c r="AK9" s="62">
        <v>0</v>
      </c>
      <c r="AL9" s="63">
        <f t="shared" si="17"/>
        <v>0</v>
      </c>
      <c r="AM9" s="62">
        <v>0</v>
      </c>
      <c r="AN9" s="62">
        <v>0</v>
      </c>
      <c r="AO9" s="62">
        <v>0</v>
      </c>
      <c r="AP9" s="67">
        <f t="shared" si="18"/>
        <v>0</v>
      </c>
    </row>
    <row r="10" spans="1:42" s="68" customFormat="1" ht="15.95" customHeight="1" x14ac:dyDescent="0.25">
      <c r="A10" s="60" t="s">
        <v>50</v>
      </c>
      <c r="B10" s="61">
        <f t="shared" si="10"/>
        <v>6973378</v>
      </c>
      <c r="C10" s="62">
        <v>7000</v>
      </c>
      <c r="D10" s="62">
        <v>144300</v>
      </c>
      <c r="E10" s="62">
        <v>122500</v>
      </c>
      <c r="F10" s="62">
        <v>5440903</v>
      </c>
      <c r="G10" s="62">
        <v>824832</v>
      </c>
      <c r="H10" s="62">
        <v>433843</v>
      </c>
      <c r="I10" s="63">
        <f t="shared" si="11"/>
        <v>6973378</v>
      </c>
      <c r="J10" s="62">
        <v>0</v>
      </c>
      <c r="K10" s="62">
        <v>0</v>
      </c>
      <c r="L10" s="62">
        <v>0</v>
      </c>
      <c r="M10" s="62">
        <v>0</v>
      </c>
      <c r="N10" s="62">
        <v>0</v>
      </c>
      <c r="O10" s="63">
        <f t="shared" si="12"/>
        <v>0</v>
      </c>
      <c r="P10" s="62">
        <v>0</v>
      </c>
      <c r="Q10" s="62">
        <v>0</v>
      </c>
      <c r="R10" s="62">
        <v>0</v>
      </c>
      <c r="S10" s="62">
        <v>0</v>
      </c>
      <c r="T10" s="62">
        <v>0</v>
      </c>
      <c r="U10" s="63">
        <f t="shared" si="13"/>
        <v>0</v>
      </c>
      <c r="V10" s="64"/>
      <c r="W10" s="64">
        <v>0.5</v>
      </c>
      <c r="X10" s="64">
        <v>1</v>
      </c>
      <c r="Y10" s="64"/>
      <c r="Z10" s="64"/>
      <c r="AA10" s="65">
        <v>0.16</v>
      </c>
      <c r="AB10" s="66">
        <f t="shared" si="14"/>
        <v>1.66</v>
      </c>
      <c r="AC10" s="61">
        <f t="shared" si="15"/>
        <v>6973378</v>
      </c>
      <c r="AD10" s="62">
        <v>273800</v>
      </c>
      <c r="AE10" s="62">
        <v>5440903</v>
      </c>
      <c r="AF10" s="62">
        <v>824832</v>
      </c>
      <c r="AG10" s="62">
        <v>433843</v>
      </c>
      <c r="AH10" s="63">
        <f t="shared" si="16"/>
        <v>6973378</v>
      </c>
      <c r="AI10" s="62">
        <v>0</v>
      </c>
      <c r="AJ10" s="62">
        <v>0</v>
      </c>
      <c r="AK10" s="62">
        <v>0</v>
      </c>
      <c r="AL10" s="63">
        <f t="shared" si="17"/>
        <v>0</v>
      </c>
      <c r="AM10" s="62">
        <v>0</v>
      </c>
      <c r="AN10" s="62">
        <v>0</v>
      </c>
      <c r="AO10" s="62">
        <v>0</v>
      </c>
      <c r="AP10" s="67">
        <f t="shared" si="18"/>
        <v>0</v>
      </c>
    </row>
    <row r="11" spans="1:42" s="68" customFormat="1" ht="15.95" customHeight="1" x14ac:dyDescent="0.25">
      <c r="A11" s="60" t="s">
        <v>51</v>
      </c>
      <c r="B11" s="61">
        <f t="shared" si="10"/>
        <v>9474975</v>
      </c>
      <c r="C11" s="62">
        <v>595000</v>
      </c>
      <c r="D11" s="62">
        <v>232000</v>
      </c>
      <c r="E11" s="62">
        <v>352800</v>
      </c>
      <c r="F11" s="62">
        <v>6586070</v>
      </c>
      <c r="G11" s="62">
        <v>1119627</v>
      </c>
      <c r="H11" s="62">
        <v>589478</v>
      </c>
      <c r="I11" s="63">
        <f t="shared" si="11"/>
        <v>9474975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3">
        <f t="shared" si="12"/>
        <v>0</v>
      </c>
      <c r="P11" s="62">
        <v>0</v>
      </c>
      <c r="Q11" s="62">
        <v>0</v>
      </c>
      <c r="R11" s="62">
        <v>0</v>
      </c>
      <c r="S11" s="62">
        <v>0</v>
      </c>
      <c r="T11" s="62">
        <v>0</v>
      </c>
      <c r="U11" s="63">
        <f t="shared" si="13"/>
        <v>0</v>
      </c>
      <c r="V11" s="64"/>
      <c r="W11" s="64">
        <v>0.05</v>
      </c>
      <c r="X11" s="64">
        <v>1.8</v>
      </c>
      <c r="Y11" s="64"/>
      <c r="Z11" s="64"/>
      <c r="AA11" s="65">
        <v>0.22</v>
      </c>
      <c r="AB11" s="66">
        <f t="shared" si="14"/>
        <v>2.0700000000000003</v>
      </c>
      <c r="AC11" s="61">
        <f t="shared" si="15"/>
        <v>9474975</v>
      </c>
      <c r="AD11" s="62">
        <v>1179800</v>
      </c>
      <c r="AE11" s="62">
        <v>6586070</v>
      </c>
      <c r="AF11" s="62">
        <v>1119627</v>
      </c>
      <c r="AG11" s="62">
        <v>589478</v>
      </c>
      <c r="AH11" s="63">
        <f t="shared" si="16"/>
        <v>9474975</v>
      </c>
      <c r="AI11" s="62">
        <v>0</v>
      </c>
      <c r="AJ11" s="62">
        <v>0</v>
      </c>
      <c r="AK11" s="62">
        <v>0</v>
      </c>
      <c r="AL11" s="63">
        <f t="shared" si="17"/>
        <v>0</v>
      </c>
      <c r="AM11" s="62">
        <v>0</v>
      </c>
      <c r="AN11" s="62">
        <v>0</v>
      </c>
      <c r="AO11" s="62">
        <v>0</v>
      </c>
      <c r="AP11" s="67">
        <f t="shared" si="18"/>
        <v>0</v>
      </c>
    </row>
    <row r="12" spans="1:42" s="68" customFormat="1" ht="15.95" customHeight="1" x14ac:dyDescent="0.25">
      <c r="A12" s="60" t="s">
        <v>52</v>
      </c>
      <c r="B12" s="61">
        <f t="shared" si="10"/>
        <v>1125337</v>
      </c>
      <c r="C12" s="62">
        <v>140000</v>
      </c>
      <c r="D12" s="62">
        <v>242600</v>
      </c>
      <c r="E12" s="62">
        <v>21500</v>
      </c>
      <c r="F12" s="62">
        <v>517082</v>
      </c>
      <c r="G12" s="62">
        <v>133998</v>
      </c>
      <c r="H12" s="62">
        <v>70157</v>
      </c>
      <c r="I12" s="63">
        <f t="shared" si="11"/>
        <v>1125337</v>
      </c>
      <c r="J12" s="62">
        <v>0</v>
      </c>
      <c r="K12" s="62">
        <v>0</v>
      </c>
      <c r="L12" s="62">
        <v>0</v>
      </c>
      <c r="M12" s="62">
        <v>0</v>
      </c>
      <c r="N12" s="62">
        <v>0</v>
      </c>
      <c r="O12" s="63">
        <f t="shared" si="12"/>
        <v>0</v>
      </c>
      <c r="P12" s="62">
        <v>0</v>
      </c>
      <c r="Q12" s="62">
        <v>0</v>
      </c>
      <c r="R12" s="62">
        <v>0</v>
      </c>
      <c r="S12" s="62">
        <v>0</v>
      </c>
      <c r="T12" s="62">
        <v>0</v>
      </c>
      <c r="U12" s="63">
        <f t="shared" si="13"/>
        <v>0</v>
      </c>
      <c r="V12" s="64">
        <v>0.05</v>
      </c>
      <c r="W12" s="64">
        <v>5.0000000000000001E-3</v>
      </c>
      <c r="X12" s="64">
        <v>0.1</v>
      </c>
      <c r="Y12" s="64"/>
      <c r="Z12" s="64"/>
      <c r="AA12" s="65">
        <v>0.03</v>
      </c>
      <c r="AB12" s="66">
        <f t="shared" si="14"/>
        <v>0.185</v>
      </c>
      <c r="AC12" s="61">
        <f t="shared" si="15"/>
        <v>1125337</v>
      </c>
      <c r="AD12" s="62">
        <v>404100</v>
      </c>
      <c r="AE12" s="62">
        <v>517082</v>
      </c>
      <c r="AF12" s="62">
        <v>133998</v>
      </c>
      <c r="AG12" s="62">
        <v>70157</v>
      </c>
      <c r="AH12" s="63">
        <f t="shared" si="16"/>
        <v>1125337</v>
      </c>
      <c r="AI12" s="62">
        <v>0</v>
      </c>
      <c r="AJ12" s="62">
        <v>0</v>
      </c>
      <c r="AK12" s="62">
        <v>0</v>
      </c>
      <c r="AL12" s="63">
        <f t="shared" si="17"/>
        <v>0</v>
      </c>
      <c r="AM12" s="62">
        <v>0</v>
      </c>
      <c r="AN12" s="62">
        <v>0</v>
      </c>
      <c r="AO12" s="62">
        <v>0</v>
      </c>
      <c r="AP12" s="67">
        <f t="shared" si="18"/>
        <v>0</v>
      </c>
    </row>
    <row r="13" spans="1:42" s="19" customFormat="1" ht="15.95" customHeight="1" x14ac:dyDescent="0.25">
      <c r="A13" s="44" t="s">
        <v>53</v>
      </c>
      <c r="B13" s="45">
        <f t="shared" si="10"/>
        <v>4327541</v>
      </c>
      <c r="C13" s="46">
        <v>840000</v>
      </c>
      <c r="D13" s="46">
        <v>709000</v>
      </c>
      <c r="E13" s="46">
        <v>31300</v>
      </c>
      <c r="F13" s="46">
        <v>1965733</v>
      </c>
      <c r="G13" s="46">
        <v>512170</v>
      </c>
      <c r="H13" s="46">
        <v>269338</v>
      </c>
      <c r="I13" s="47">
        <f t="shared" si="11"/>
        <v>4327541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7">
        <f t="shared" si="12"/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7">
        <f t="shared" si="13"/>
        <v>0</v>
      </c>
      <c r="V13" s="48"/>
      <c r="W13" s="48">
        <v>0.05</v>
      </c>
      <c r="X13" s="48">
        <v>0.5</v>
      </c>
      <c r="Y13" s="48"/>
      <c r="Z13" s="48"/>
      <c r="AA13" s="49">
        <v>0.1</v>
      </c>
      <c r="AB13" s="50">
        <f t="shared" si="14"/>
        <v>0.65</v>
      </c>
      <c r="AC13" s="45">
        <f t="shared" si="15"/>
        <v>4327541</v>
      </c>
      <c r="AD13" s="46">
        <v>1580300</v>
      </c>
      <c r="AE13" s="46">
        <v>1965733</v>
      </c>
      <c r="AF13" s="46">
        <v>512170</v>
      </c>
      <c r="AG13" s="46">
        <v>269338</v>
      </c>
      <c r="AH13" s="47">
        <f t="shared" si="16"/>
        <v>4327541</v>
      </c>
      <c r="AI13" s="46">
        <v>0</v>
      </c>
      <c r="AJ13" s="46">
        <v>0</v>
      </c>
      <c r="AK13" s="46">
        <v>0</v>
      </c>
      <c r="AL13" s="47">
        <f t="shared" si="17"/>
        <v>0</v>
      </c>
      <c r="AM13" s="46">
        <v>0</v>
      </c>
      <c r="AN13" s="46">
        <v>0</v>
      </c>
      <c r="AO13" s="46">
        <v>0</v>
      </c>
      <c r="AP13" s="51">
        <f t="shared" si="18"/>
        <v>0</v>
      </c>
    </row>
    <row r="14" spans="1:42" s="19" customFormat="1" ht="15.95" customHeight="1" x14ac:dyDescent="0.25">
      <c r="A14" s="69" t="s">
        <v>54</v>
      </c>
      <c r="B14" s="70">
        <f t="shared" si="10"/>
        <v>4041454</v>
      </c>
      <c r="C14" s="71">
        <v>0</v>
      </c>
      <c r="D14" s="71">
        <v>14600</v>
      </c>
      <c r="E14" s="71">
        <v>31500</v>
      </c>
      <c r="F14" s="71">
        <v>3227120</v>
      </c>
      <c r="G14" s="71">
        <v>476437</v>
      </c>
      <c r="H14" s="71">
        <v>251597</v>
      </c>
      <c r="I14" s="72">
        <f t="shared" si="11"/>
        <v>4001254</v>
      </c>
      <c r="J14" s="71">
        <v>0</v>
      </c>
      <c r="K14" s="71">
        <v>0</v>
      </c>
      <c r="L14" s="71">
        <v>0</v>
      </c>
      <c r="M14" s="71">
        <v>0</v>
      </c>
      <c r="N14" s="71">
        <v>0</v>
      </c>
      <c r="O14" s="72">
        <f t="shared" si="12"/>
        <v>0</v>
      </c>
      <c r="P14" s="71">
        <v>40200</v>
      </c>
      <c r="Q14" s="71">
        <v>0</v>
      </c>
      <c r="R14" s="71">
        <v>0</v>
      </c>
      <c r="S14" s="71">
        <v>0</v>
      </c>
      <c r="T14" s="71">
        <v>0</v>
      </c>
      <c r="U14" s="72">
        <f t="shared" si="13"/>
        <v>40200</v>
      </c>
      <c r="V14" s="73"/>
      <c r="W14" s="73">
        <v>0.2</v>
      </c>
      <c r="X14" s="73">
        <v>0.5</v>
      </c>
      <c r="Y14" s="73">
        <v>0.2</v>
      </c>
      <c r="Z14" s="73"/>
      <c r="AA14" s="74">
        <v>0.09</v>
      </c>
      <c r="AB14" s="75">
        <f t="shared" si="14"/>
        <v>0.98999999999999988</v>
      </c>
      <c r="AC14" s="70">
        <f t="shared" si="15"/>
        <v>4041454</v>
      </c>
      <c r="AD14" s="71">
        <v>46100</v>
      </c>
      <c r="AE14" s="71">
        <v>3227120</v>
      </c>
      <c r="AF14" s="71">
        <v>476437</v>
      </c>
      <c r="AG14" s="71">
        <v>251597</v>
      </c>
      <c r="AH14" s="72">
        <f t="shared" si="16"/>
        <v>4001254</v>
      </c>
      <c r="AI14" s="71">
        <v>0</v>
      </c>
      <c r="AJ14" s="71">
        <v>0</v>
      </c>
      <c r="AK14" s="71">
        <v>0</v>
      </c>
      <c r="AL14" s="72">
        <f t="shared" si="17"/>
        <v>0</v>
      </c>
      <c r="AM14" s="71">
        <v>40200</v>
      </c>
      <c r="AN14" s="71">
        <v>0</v>
      </c>
      <c r="AO14" s="71">
        <v>0</v>
      </c>
      <c r="AP14" s="76">
        <f t="shared" si="18"/>
        <v>40200</v>
      </c>
    </row>
    <row r="15" spans="1:42" s="19" customFormat="1" ht="30" x14ac:dyDescent="0.25">
      <c r="A15" s="36" t="s">
        <v>55</v>
      </c>
      <c r="B15" s="37">
        <f t="shared" ref="B15:H15" si="19">SUM(B16:B30)</f>
        <v>139638427</v>
      </c>
      <c r="C15" s="38">
        <f t="shared" si="19"/>
        <v>21427432</v>
      </c>
      <c r="D15" s="38">
        <f>SUM(D16:D30)</f>
        <v>5473800</v>
      </c>
      <c r="E15" s="38">
        <f t="shared" si="19"/>
        <v>3777200</v>
      </c>
      <c r="F15" s="38">
        <f t="shared" si="19"/>
        <v>26611786</v>
      </c>
      <c r="G15" s="38">
        <f t="shared" si="19"/>
        <v>8867688</v>
      </c>
      <c r="H15" s="38">
        <f t="shared" si="19"/>
        <v>1549095</v>
      </c>
      <c r="I15" s="39">
        <f>SUM(I16:I30)</f>
        <v>67707001</v>
      </c>
      <c r="J15" s="38">
        <f t="shared" ref="J15:N15" si="20">SUM(J16:J30)</f>
        <v>24314100</v>
      </c>
      <c r="K15" s="38">
        <f t="shared" si="20"/>
        <v>3300460</v>
      </c>
      <c r="L15" s="38">
        <f t="shared" si="20"/>
        <v>2350800</v>
      </c>
      <c r="M15" s="38">
        <f t="shared" si="20"/>
        <v>12339169</v>
      </c>
      <c r="N15" s="38">
        <f t="shared" si="20"/>
        <v>6083507</v>
      </c>
      <c r="O15" s="39">
        <f>SUM(O16:O30)</f>
        <v>48388036</v>
      </c>
      <c r="P15" s="38">
        <f t="shared" ref="P15:T15" si="21">SUM(P16:P30)</f>
        <v>8704518</v>
      </c>
      <c r="Q15" s="38">
        <f t="shared" si="21"/>
        <v>3598798</v>
      </c>
      <c r="R15" s="38">
        <f t="shared" si="21"/>
        <v>916000</v>
      </c>
      <c r="S15" s="38">
        <f t="shared" si="21"/>
        <v>7867445</v>
      </c>
      <c r="T15" s="38">
        <f t="shared" si="21"/>
        <v>2456629</v>
      </c>
      <c r="U15" s="39">
        <f>SUM(U16:U30)</f>
        <v>23543390</v>
      </c>
      <c r="V15" s="40">
        <f t="shared" ref="V15:AJ15" si="22">SUM(V16:V30)</f>
        <v>6.95</v>
      </c>
      <c r="W15" s="40">
        <f t="shared" si="22"/>
        <v>5.7349999999999994</v>
      </c>
      <c r="X15" s="40">
        <f t="shared" si="22"/>
        <v>1.45</v>
      </c>
      <c r="Y15" s="40">
        <f t="shared" si="22"/>
        <v>0.05</v>
      </c>
      <c r="Z15" s="40">
        <f t="shared" si="22"/>
        <v>0</v>
      </c>
      <c r="AA15" s="41">
        <f t="shared" si="22"/>
        <v>0.58000000000000007</v>
      </c>
      <c r="AB15" s="42">
        <f t="shared" si="22"/>
        <v>14.765000000000001</v>
      </c>
      <c r="AC15" s="37">
        <f t="shared" si="22"/>
        <v>139638427</v>
      </c>
      <c r="AD15" s="38">
        <f t="shared" si="22"/>
        <v>30678432</v>
      </c>
      <c r="AE15" s="38">
        <f t="shared" si="22"/>
        <v>26611786</v>
      </c>
      <c r="AF15" s="38">
        <f t="shared" si="22"/>
        <v>8867688</v>
      </c>
      <c r="AG15" s="38">
        <f t="shared" si="22"/>
        <v>1549095</v>
      </c>
      <c r="AH15" s="39">
        <f t="shared" si="22"/>
        <v>67707001</v>
      </c>
      <c r="AI15" s="38">
        <f t="shared" si="22"/>
        <v>29965360</v>
      </c>
      <c r="AJ15" s="38">
        <f t="shared" si="22"/>
        <v>12339169</v>
      </c>
      <c r="AK15" s="38">
        <f>SUM(AK16:AK30)</f>
        <v>6083507</v>
      </c>
      <c r="AL15" s="39">
        <f t="shared" ref="AL15:AP15" si="23">SUM(AL16:AL30)</f>
        <v>48388036</v>
      </c>
      <c r="AM15" s="38">
        <f t="shared" si="23"/>
        <v>13219316</v>
      </c>
      <c r="AN15" s="38">
        <f t="shared" si="23"/>
        <v>7867445</v>
      </c>
      <c r="AO15" s="38">
        <f t="shared" si="23"/>
        <v>2456629</v>
      </c>
      <c r="AP15" s="43">
        <f t="shared" si="23"/>
        <v>23543390</v>
      </c>
    </row>
    <row r="16" spans="1:42" s="68" customFormat="1" ht="15.95" customHeight="1" x14ac:dyDescent="0.25">
      <c r="A16" s="60" t="s">
        <v>56</v>
      </c>
      <c r="B16" s="61">
        <f t="shared" ref="B16:B31" si="24">+I16+O16+U16</f>
        <v>6729543</v>
      </c>
      <c r="C16" s="62">
        <v>2608000</v>
      </c>
      <c r="D16" s="62">
        <v>652400</v>
      </c>
      <c r="E16" s="62">
        <v>529500</v>
      </c>
      <c r="F16" s="62">
        <v>2090989</v>
      </c>
      <c r="G16" s="62">
        <v>848654</v>
      </c>
      <c r="H16" s="62">
        <v>0</v>
      </c>
      <c r="I16" s="63">
        <f t="shared" ref="I16:I31" si="25">SUM(C16:H16)</f>
        <v>6729543</v>
      </c>
      <c r="J16" s="62">
        <v>0</v>
      </c>
      <c r="K16" s="62">
        <v>0</v>
      </c>
      <c r="L16" s="62">
        <v>0</v>
      </c>
      <c r="M16" s="62">
        <v>0</v>
      </c>
      <c r="N16" s="62">
        <v>0</v>
      </c>
      <c r="O16" s="63">
        <f t="shared" ref="O16:O31" si="26">SUM(J16:N16)</f>
        <v>0</v>
      </c>
      <c r="P16" s="62">
        <v>0</v>
      </c>
      <c r="Q16" s="62">
        <v>0</v>
      </c>
      <c r="R16" s="62">
        <v>0</v>
      </c>
      <c r="S16" s="62">
        <v>0</v>
      </c>
      <c r="T16" s="62">
        <v>0</v>
      </c>
      <c r="U16" s="63">
        <f t="shared" ref="U16:U31" si="27">SUM(P16:T16)</f>
        <v>0</v>
      </c>
      <c r="V16" s="64">
        <v>0.6</v>
      </c>
      <c r="W16" s="64">
        <v>0.1</v>
      </c>
      <c r="X16" s="64"/>
      <c r="Y16" s="64"/>
      <c r="Z16" s="64"/>
      <c r="AA16" s="65"/>
      <c r="AB16" s="66">
        <f t="shared" ref="AB16:AB31" si="28">SUM(V16:AA16)</f>
        <v>0.7</v>
      </c>
      <c r="AC16" s="61">
        <f t="shared" ref="AC16:AC31" si="29">+AH16+AL16+AP16</f>
        <v>6729543</v>
      </c>
      <c r="AD16" s="62">
        <v>3789900</v>
      </c>
      <c r="AE16" s="62">
        <v>2090989</v>
      </c>
      <c r="AF16" s="62">
        <v>848654</v>
      </c>
      <c r="AG16" s="62">
        <v>0</v>
      </c>
      <c r="AH16" s="63">
        <f t="shared" ref="AH16:AH31" si="30">SUM(AD16:AG16)</f>
        <v>6729543</v>
      </c>
      <c r="AI16" s="62">
        <v>0</v>
      </c>
      <c r="AJ16" s="62">
        <v>0</v>
      </c>
      <c r="AK16" s="62">
        <v>0</v>
      </c>
      <c r="AL16" s="63">
        <f t="shared" ref="AL16:AL31" si="31">SUM(AI16:AK16)</f>
        <v>0</v>
      </c>
      <c r="AM16" s="62">
        <v>0</v>
      </c>
      <c r="AN16" s="62">
        <v>0</v>
      </c>
      <c r="AO16" s="62">
        <v>0</v>
      </c>
      <c r="AP16" s="67">
        <f t="shared" ref="AP16:AP31" si="32">SUM(AM16:AO16)</f>
        <v>0</v>
      </c>
    </row>
    <row r="17" spans="1:42" s="68" customFormat="1" ht="15.95" customHeight="1" x14ac:dyDescent="0.25">
      <c r="A17" s="60" t="s">
        <v>57</v>
      </c>
      <c r="B17" s="61">
        <f t="shared" si="24"/>
        <v>16221320</v>
      </c>
      <c r="C17" s="62">
        <v>7031000</v>
      </c>
      <c r="D17" s="62">
        <v>1132100</v>
      </c>
      <c r="E17" s="62">
        <v>1572000</v>
      </c>
      <c r="F17" s="62">
        <v>4440518</v>
      </c>
      <c r="G17" s="62">
        <v>2045702</v>
      </c>
      <c r="H17" s="62">
        <v>0</v>
      </c>
      <c r="I17" s="63">
        <f t="shared" si="25"/>
        <v>16221320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3">
        <f t="shared" si="26"/>
        <v>0</v>
      </c>
      <c r="P17" s="62">
        <v>0</v>
      </c>
      <c r="Q17" s="62">
        <v>0</v>
      </c>
      <c r="R17" s="62">
        <v>0</v>
      </c>
      <c r="S17" s="62">
        <v>0</v>
      </c>
      <c r="T17" s="62">
        <v>0</v>
      </c>
      <c r="U17" s="63">
        <f t="shared" si="27"/>
        <v>0</v>
      </c>
      <c r="V17" s="93"/>
      <c r="W17" s="93">
        <v>0.8</v>
      </c>
      <c r="X17" s="64">
        <v>0.4</v>
      </c>
      <c r="Y17" s="64"/>
      <c r="Z17" s="64"/>
      <c r="AA17" s="65"/>
      <c r="AB17" s="66">
        <f t="shared" si="28"/>
        <v>1.2000000000000002</v>
      </c>
      <c r="AC17" s="61">
        <f t="shared" si="29"/>
        <v>16221320</v>
      </c>
      <c r="AD17" s="62">
        <v>9735100</v>
      </c>
      <c r="AE17" s="62">
        <v>4440518</v>
      </c>
      <c r="AF17" s="62">
        <v>2045702</v>
      </c>
      <c r="AG17" s="62">
        <v>0</v>
      </c>
      <c r="AH17" s="63">
        <f t="shared" si="30"/>
        <v>16221320</v>
      </c>
      <c r="AI17" s="62">
        <v>0</v>
      </c>
      <c r="AJ17" s="62">
        <v>0</v>
      </c>
      <c r="AK17" s="62">
        <v>0</v>
      </c>
      <c r="AL17" s="63">
        <f t="shared" si="31"/>
        <v>0</v>
      </c>
      <c r="AM17" s="62">
        <v>0</v>
      </c>
      <c r="AN17" s="62">
        <v>0</v>
      </c>
      <c r="AO17" s="62">
        <v>0</v>
      </c>
      <c r="AP17" s="67">
        <f t="shared" si="32"/>
        <v>0</v>
      </c>
    </row>
    <row r="18" spans="1:42" s="68" customFormat="1" ht="15.95" customHeight="1" x14ac:dyDescent="0.25">
      <c r="A18" s="60" t="s">
        <v>58</v>
      </c>
      <c r="B18" s="61">
        <f t="shared" si="24"/>
        <v>23639697</v>
      </c>
      <c r="C18" s="62">
        <v>572900</v>
      </c>
      <c r="D18" s="62">
        <v>0</v>
      </c>
      <c r="E18" s="62">
        <v>0</v>
      </c>
      <c r="F18" s="62">
        <v>0</v>
      </c>
      <c r="G18" s="62">
        <v>83377</v>
      </c>
      <c r="H18" s="62">
        <v>43546</v>
      </c>
      <c r="I18" s="63">
        <f t="shared" si="25"/>
        <v>699823</v>
      </c>
      <c r="J18" s="62">
        <v>16118600</v>
      </c>
      <c r="K18" s="62">
        <v>1430260</v>
      </c>
      <c r="L18" s="62">
        <v>46800</v>
      </c>
      <c r="M18" s="62">
        <v>2452836</v>
      </c>
      <c r="N18" s="62">
        <v>2891378</v>
      </c>
      <c r="O18" s="63">
        <f t="shared" si="26"/>
        <v>22939874</v>
      </c>
      <c r="P18" s="62">
        <v>0</v>
      </c>
      <c r="Q18" s="62">
        <v>0</v>
      </c>
      <c r="R18" s="62">
        <v>0</v>
      </c>
      <c r="S18" s="62">
        <v>0</v>
      </c>
      <c r="T18" s="62">
        <v>0</v>
      </c>
      <c r="U18" s="63">
        <f t="shared" si="27"/>
        <v>0</v>
      </c>
      <c r="V18" s="93"/>
      <c r="W18" s="93">
        <v>0.65</v>
      </c>
      <c r="X18" s="64"/>
      <c r="Y18" s="64"/>
      <c r="Z18" s="64"/>
      <c r="AA18" s="65">
        <v>0.02</v>
      </c>
      <c r="AB18" s="66">
        <f t="shared" si="28"/>
        <v>0.67</v>
      </c>
      <c r="AC18" s="61">
        <f t="shared" si="29"/>
        <v>23639697</v>
      </c>
      <c r="AD18" s="62">
        <v>572900</v>
      </c>
      <c r="AE18" s="62">
        <v>0</v>
      </c>
      <c r="AF18" s="62">
        <v>83377</v>
      </c>
      <c r="AG18" s="62">
        <v>43546</v>
      </c>
      <c r="AH18" s="63">
        <f t="shared" si="30"/>
        <v>699823</v>
      </c>
      <c r="AI18" s="62">
        <v>17595660</v>
      </c>
      <c r="AJ18" s="62">
        <v>2452836</v>
      </c>
      <c r="AK18" s="62">
        <v>2891378</v>
      </c>
      <c r="AL18" s="63">
        <f t="shared" si="31"/>
        <v>22939874</v>
      </c>
      <c r="AM18" s="62">
        <v>0</v>
      </c>
      <c r="AN18" s="62">
        <v>0</v>
      </c>
      <c r="AO18" s="62">
        <v>0</v>
      </c>
      <c r="AP18" s="67">
        <f t="shared" si="32"/>
        <v>0</v>
      </c>
    </row>
    <row r="19" spans="1:42" s="68" customFormat="1" ht="15.95" customHeight="1" x14ac:dyDescent="0.25">
      <c r="A19" s="60" t="s">
        <v>59</v>
      </c>
      <c r="B19" s="61">
        <f t="shared" si="24"/>
        <v>9779926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  <c r="H19" s="62">
        <v>0</v>
      </c>
      <c r="I19" s="63">
        <f t="shared" si="25"/>
        <v>0</v>
      </c>
      <c r="J19" s="62">
        <v>3494450</v>
      </c>
      <c r="K19" s="62">
        <v>620100</v>
      </c>
      <c r="L19" s="62">
        <v>1130700</v>
      </c>
      <c r="M19" s="62">
        <v>3301895</v>
      </c>
      <c r="N19" s="62">
        <v>1232781</v>
      </c>
      <c r="O19" s="63">
        <f t="shared" si="26"/>
        <v>9779926</v>
      </c>
      <c r="P19" s="62">
        <v>0</v>
      </c>
      <c r="Q19" s="62">
        <v>0</v>
      </c>
      <c r="R19" s="62">
        <v>0</v>
      </c>
      <c r="S19" s="62">
        <v>0</v>
      </c>
      <c r="T19" s="62">
        <v>0</v>
      </c>
      <c r="U19" s="63">
        <f t="shared" si="27"/>
        <v>0</v>
      </c>
      <c r="V19" s="93"/>
      <c r="W19" s="93">
        <v>0.875</v>
      </c>
      <c r="X19" s="64"/>
      <c r="Y19" s="64"/>
      <c r="Z19" s="64"/>
      <c r="AA19" s="65"/>
      <c r="AB19" s="66">
        <f t="shared" si="28"/>
        <v>0.875</v>
      </c>
      <c r="AC19" s="61">
        <f t="shared" si="29"/>
        <v>9779926</v>
      </c>
      <c r="AD19" s="62">
        <v>0</v>
      </c>
      <c r="AE19" s="62">
        <v>0</v>
      </c>
      <c r="AF19" s="62">
        <v>0</v>
      </c>
      <c r="AG19" s="62">
        <v>0</v>
      </c>
      <c r="AH19" s="63">
        <f t="shared" si="30"/>
        <v>0</v>
      </c>
      <c r="AI19" s="62">
        <v>5245250</v>
      </c>
      <c r="AJ19" s="62">
        <v>3301895</v>
      </c>
      <c r="AK19" s="62">
        <v>1232781</v>
      </c>
      <c r="AL19" s="63">
        <f t="shared" si="31"/>
        <v>9779926</v>
      </c>
      <c r="AM19" s="62">
        <v>0</v>
      </c>
      <c r="AN19" s="62">
        <v>0</v>
      </c>
      <c r="AO19" s="62">
        <v>0</v>
      </c>
      <c r="AP19" s="67">
        <f t="shared" si="32"/>
        <v>0</v>
      </c>
    </row>
    <row r="20" spans="1:42" s="68" customFormat="1" ht="15.95" customHeight="1" x14ac:dyDescent="0.25">
      <c r="A20" s="60" t="s">
        <v>60</v>
      </c>
      <c r="B20" s="61">
        <f t="shared" si="24"/>
        <v>2114123</v>
      </c>
      <c r="C20" s="62">
        <v>1273950</v>
      </c>
      <c r="D20" s="62">
        <v>278600</v>
      </c>
      <c r="E20" s="62">
        <v>180000</v>
      </c>
      <c r="F20" s="62">
        <v>0</v>
      </c>
      <c r="G20" s="62">
        <v>250130</v>
      </c>
      <c r="H20" s="62">
        <v>131443</v>
      </c>
      <c r="I20" s="63">
        <f t="shared" si="25"/>
        <v>2114123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  <c r="O20" s="63">
        <f t="shared" si="26"/>
        <v>0</v>
      </c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63">
        <f t="shared" si="27"/>
        <v>0</v>
      </c>
      <c r="V20" s="93"/>
      <c r="W20" s="93"/>
      <c r="X20" s="64"/>
      <c r="Y20" s="64"/>
      <c r="Z20" s="64"/>
      <c r="AA20" s="65">
        <v>0.05</v>
      </c>
      <c r="AB20" s="66">
        <f t="shared" si="28"/>
        <v>0.05</v>
      </c>
      <c r="AC20" s="61">
        <f t="shared" si="29"/>
        <v>2114123</v>
      </c>
      <c r="AD20" s="62">
        <v>1732550</v>
      </c>
      <c r="AE20" s="62">
        <v>0</v>
      </c>
      <c r="AF20" s="62">
        <v>250130</v>
      </c>
      <c r="AG20" s="62">
        <v>131443</v>
      </c>
      <c r="AH20" s="63">
        <f t="shared" si="30"/>
        <v>2114123</v>
      </c>
      <c r="AI20" s="62">
        <v>0</v>
      </c>
      <c r="AJ20" s="62">
        <v>0</v>
      </c>
      <c r="AK20" s="62">
        <v>0</v>
      </c>
      <c r="AL20" s="63">
        <f t="shared" si="31"/>
        <v>0</v>
      </c>
      <c r="AM20" s="62">
        <v>0</v>
      </c>
      <c r="AN20" s="62">
        <v>0</v>
      </c>
      <c r="AO20" s="62">
        <v>0</v>
      </c>
      <c r="AP20" s="67">
        <f t="shared" si="32"/>
        <v>0</v>
      </c>
    </row>
    <row r="21" spans="1:42" s="68" customFormat="1" ht="15.95" customHeight="1" x14ac:dyDescent="0.25">
      <c r="A21" s="60" t="s">
        <v>61</v>
      </c>
      <c r="B21" s="61">
        <f t="shared" si="24"/>
        <v>17978322</v>
      </c>
      <c r="C21" s="62">
        <v>4585000</v>
      </c>
      <c r="D21" s="62">
        <v>1444900</v>
      </c>
      <c r="E21" s="62">
        <v>681300</v>
      </c>
      <c r="F21" s="62">
        <v>9001068</v>
      </c>
      <c r="G21" s="62">
        <v>2266054</v>
      </c>
      <c r="H21" s="62">
        <v>0</v>
      </c>
      <c r="I21" s="63">
        <f t="shared" si="25"/>
        <v>17978322</v>
      </c>
      <c r="J21" s="62">
        <v>0</v>
      </c>
      <c r="K21" s="62">
        <v>0</v>
      </c>
      <c r="L21" s="62">
        <v>0</v>
      </c>
      <c r="M21" s="62">
        <v>0</v>
      </c>
      <c r="N21" s="62">
        <v>0</v>
      </c>
      <c r="O21" s="63">
        <f t="shared" si="26"/>
        <v>0</v>
      </c>
      <c r="P21" s="62">
        <v>0</v>
      </c>
      <c r="Q21" s="62">
        <v>0</v>
      </c>
      <c r="R21" s="62">
        <v>0</v>
      </c>
      <c r="S21" s="62">
        <v>0</v>
      </c>
      <c r="T21" s="62">
        <v>0</v>
      </c>
      <c r="U21" s="63">
        <f t="shared" si="27"/>
        <v>0</v>
      </c>
      <c r="V21" s="93">
        <v>1.5</v>
      </c>
      <c r="W21" s="93">
        <v>1.25</v>
      </c>
      <c r="X21" s="64"/>
      <c r="Y21" s="64"/>
      <c r="Z21" s="64"/>
      <c r="AA21" s="65"/>
      <c r="AB21" s="66">
        <f t="shared" si="28"/>
        <v>2.75</v>
      </c>
      <c r="AC21" s="61">
        <f t="shared" si="29"/>
        <v>17978322</v>
      </c>
      <c r="AD21" s="62">
        <v>6711200</v>
      </c>
      <c r="AE21" s="62">
        <v>9001068</v>
      </c>
      <c r="AF21" s="62">
        <v>2266054</v>
      </c>
      <c r="AG21" s="62">
        <v>0</v>
      </c>
      <c r="AH21" s="63">
        <f t="shared" si="30"/>
        <v>17978322</v>
      </c>
      <c r="AI21" s="62">
        <v>0</v>
      </c>
      <c r="AJ21" s="62">
        <v>0</v>
      </c>
      <c r="AK21" s="62">
        <v>0</v>
      </c>
      <c r="AL21" s="63">
        <f t="shared" si="31"/>
        <v>0</v>
      </c>
      <c r="AM21" s="62">
        <v>0</v>
      </c>
      <c r="AN21" s="62">
        <v>0</v>
      </c>
      <c r="AO21" s="62">
        <v>0</v>
      </c>
      <c r="AP21" s="67">
        <f t="shared" si="32"/>
        <v>0</v>
      </c>
    </row>
    <row r="22" spans="1:42" s="68" customFormat="1" ht="15.95" customHeight="1" x14ac:dyDescent="0.25">
      <c r="A22" s="60" t="s">
        <v>62</v>
      </c>
      <c r="B22" s="61">
        <f t="shared" si="24"/>
        <v>4928751</v>
      </c>
      <c r="C22" s="62">
        <v>1914000</v>
      </c>
      <c r="D22" s="62">
        <v>432400</v>
      </c>
      <c r="E22" s="62">
        <v>343300</v>
      </c>
      <c r="F22" s="62">
        <v>1616705</v>
      </c>
      <c r="G22" s="62">
        <v>622346</v>
      </c>
      <c r="H22" s="62">
        <v>0</v>
      </c>
      <c r="I22" s="63">
        <f t="shared" si="25"/>
        <v>4928751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63">
        <f t="shared" si="26"/>
        <v>0</v>
      </c>
      <c r="P22" s="62">
        <v>0</v>
      </c>
      <c r="Q22" s="62">
        <v>0</v>
      </c>
      <c r="R22" s="62">
        <v>0</v>
      </c>
      <c r="S22" s="62">
        <v>0</v>
      </c>
      <c r="T22" s="62">
        <v>0</v>
      </c>
      <c r="U22" s="63">
        <f t="shared" si="27"/>
        <v>0</v>
      </c>
      <c r="V22" s="93">
        <v>0.5</v>
      </c>
      <c r="W22" s="93">
        <v>0.05</v>
      </c>
      <c r="X22" s="64"/>
      <c r="Y22" s="64"/>
      <c r="Z22" s="64"/>
      <c r="AA22" s="65"/>
      <c r="AB22" s="66">
        <f t="shared" si="28"/>
        <v>0.55000000000000004</v>
      </c>
      <c r="AC22" s="61">
        <f t="shared" si="29"/>
        <v>4928751</v>
      </c>
      <c r="AD22" s="62">
        <v>2689700</v>
      </c>
      <c r="AE22" s="62">
        <v>1616705</v>
      </c>
      <c r="AF22" s="62">
        <v>622346</v>
      </c>
      <c r="AG22" s="62">
        <v>0</v>
      </c>
      <c r="AH22" s="63">
        <f t="shared" si="30"/>
        <v>4928751</v>
      </c>
      <c r="AI22" s="62">
        <v>0</v>
      </c>
      <c r="AJ22" s="62">
        <v>0</v>
      </c>
      <c r="AK22" s="62">
        <v>0</v>
      </c>
      <c r="AL22" s="63">
        <f t="shared" si="31"/>
        <v>0</v>
      </c>
      <c r="AM22" s="62">
        <v>0</v>
      </c>
      <c r="AN22" s="62">
        <v>0</v>
      </c>
      <c r="AO22" s="62">
        <v>0</v>
      </c>
      <c r="AP22" s="67">
        <f t="shared" si="32"/>
        <v>0</v>
      </c>
    </row>
    <row r="23" spans="1:42" s="68" customFormat="1" ht="15.95" customHeight="1" x14ac:dyDescent="0.25">
      <c r="A23" s="60" t="s">
        <v>63</v>
      </c>
      <c r="B23" s="61">
        <f t="shared" si="24"/>
        <v>1136002</v>
      </c>
      <c r="C23" s="62">
        <v>676000</v>
      </c>
      <c r="D23" s="62">
        <v>81400</v>
      </c>
      <c r="E23" s="62">
        <v>74000</v>
      </c>
      <c r="F23" s="62">
        <v>161671</v>
      </c>
      <c r="G23" s="62">
        <v>142931</v>
      </c>
      <c r="H23" s="62">
        <v>0</v>
      </c>
      <c r="I23" s="63">
        <f t="shared" si="25"/>
        <v>1136002</v>
      </c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63">
        <f t="shared" si="26"/>
        <v>0</v>
      </c>
      <c r="P23" s="62">
        <v>0</v>
      </c>
      <c r="Q23" s="62">
        <v>0</v>
      </c>
      <c r="R23" s="62">
        <v>0</v>
      </c>
      <c r="S23" s="62">
        <v>0</v>
      </c>
      <c r="T23" s="62">
        <v>0</v>
      </c>
      <c r="U23" s="63">
        <f t="shared" si="27"/>
        <v>0</v>
      </c>
      <c r="V23" s="93">
        <v>0.05</v>
      </c>
      <c r="W23" s="93">
        <v>5.0000000000000001E-3</v>
      </c>
      <c r="X23" s="64"/>
      <c r="Y23" s="64"/>
      <c r="Z23" s="64"/>
      <c r="AA23" s="65"/>
      <c r="AB23" s="66">
        <f t="shared" si="28"/>
        <v>5.5E-2</v>
      </c>
      <c r="AC23" s="61">
        <f t="shared" si="29"/>
        <v>1136002</v>
      </c>
      <c r="AD23" s="62">
        <v>831400</v>
      </c>
      <c r="AE23" s="62">
        <v>161671</v>
      </c>
      <c r="AF23" s="62">
        <v>142931</v>
      </c>
      <c r="AG23" s="62">
        <v>0</v>
      </c>
      <c r="AH23" s="63">
        <f t="shared" si="30"/>
        <v>1136002</v>
      </c>
      <c r="AI23" s="62">
        <v>0</v>
      </c>
      <c r="AJ23" s="62">
        <v>0</v>
      </c>
      <c r="AK23" s="62">
        <v>0</v>
      </c>
      <c r="AL23" s="63">
        <f t="shared" si="31"/>
        <v>0</v>
      </c>
      <c r="AM23" s="62">
        <v>0</v>
      </c>
      <c r="AN23" s="62">
        <v>0</v>
      </c>
      <c r="AO23" s="62">
        <v>0</v>
      </c>
      <c r="AP23" s="67">
        <f t="shared" si="32"/>
        <v>0</v>
      </c>
    </row>
    <row r="24" spans="1:42" s="68" customFormat="1" ht="15.95" customHeight="1" x14ac:dyDescent="0.25">
      <c r="A24" s="60" t="s">
        <v>64</v>
      </c>
      <c r="B24" s="61">
        <f t="shared" si="24"/>
        <v>18594957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  <c r="H24" s="62">
        <v>0</v>
      </c>
      <c r="I24" s="63">
        <f t="shared" si="25"/>
        <v>0</v>
      </c>
      <c r="J24" s="62">
        <v>0</v>
      </c>
      <c r="K24" s="62">
        <v>0</v>
      </c>
      <c r="L24" s="62">
        <v>0</v>
      </c>
      <c r="M24" s="62">
        <v>0</v>
      </c>
      <c r="N24" s="62">
        <v>0</v>
      </c>
      <c r="O24" s="63">
        <f t="shared" si="26"/>
        <v>0</v>
      </c>
      <c r="P24" s="62">
        <v>7041050</v>
      </c>
      <c r="Q24" s="62">
        <v>2730419</v>
      </c>
      <c r="R24" s="62">
        <v>686500</v>
      </c>
      <c r="S24" s="62">
        <v>5793513</v>
      </c>
      <c r="T24" s="62">
        <v>2343475</v>
      </c>
      <c r="U24" s="63">
        <f t="shared" si="27"/>
        <v>18594957</v>
      </c>
      <c r="V24" s="93">
        <v>1.5</v>
      </c>
      <c r="W24" s="93">
        <v>0.4</v>
      </c>
      <c r="X24" s="64"/>
      <c r="Y24" s="64"/>
      <c r="Z24" s="64"/>
      <c r="AA24" s="65"/>
      <c r="AB24" s="66">
        <f t="shared" si="28"/>
        <v>1.9</v>
      </c>
      <c r="AC24" s="61">
        <f t="shared" si="29"/>
        <v>18594957</v>
      </c>
      <c r="AD24" s="62">
        <v>0</v>
      </c>
      <c r="AE24" s="62">
        <v>0</v>
      </c>
      <c r="AF24" s="62">
        <v>0</v>
      </c>
      <c r="AG24" s="62">
        <v>0</v>
      </c>
      <c r="AH24" s="63">
        <f t="shared" si="30"/>
        <v>0</v>
      </c>
      <c r="AI24" s="62">
        <v>0</v>
      </c>
      <c r="AJ24" s="62">
        <v>0</v>
      </c>
      <c r="AK24" s="62">
        <v>0</v>
      </c>
      <c r="AL24" s="63">
        <f t="shared" si="31"/>
        <v>0</v>
      </c>
      <c r="AM24" s="62">
        <v>10457969</v>
      </c>
      <c r="AN24" s="62">
        <v>5793513</v>
      </c>
      <c r="AO24" s="62">
        <v>2343475</v>
      </c>
      <c r="AP24" s="67">
        <f t="shared" si="32"/>
        <v>18594957</v>
      </c>
    </row>
    <row r="25" spans="1:42" s="68" customFormat="1" ht="15.95" customHeight="1" x14ac:dyDescent="0.25">
      <c r="A25" s="60" t="s">
        <v>65</v>
      </c>
      <c r="B25" s="61">
        <f t="shared" si="24"/>
        <v>901713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  <c r="H25" s="62">
        <v>0</v>
      </c>
      <c r="I25" s="63">
        <f t="shared" si="25"/>
        <v>0</v>
      </c>
      <c r="J25" s="62">
        <v>0</v>
      </c>
      <c r="K25" s="62">
        <v>0</v>
      </c>
      <c r="L25" s="62">
        <v>0</v>
      </c>
      <c r="M25" s="62">
        <v>0</v>
      </c>
      <c r="N25" s="62">
        <v>0</v>
      </c>
      <c r="O25" s="63">
        <f t="shared" si="26"/>
        <v>0</v>
      </c>
      <c r="P25" s="62">
        <v>0</v>
      </c>
      <c r="Q25" s="62">
        <v>195700</v>
      </c>
      <c r="R25" s="62">
        <v>215500</v>
      </c>
      <c r="S25" s="62">
        <v>377359</v>
      </c>
      <c r="T25" s="62">
        <v>113154</v>
      </c>
      <c r="U25" s="63">
        <f t="shared" si="27"/>
        <v>901713</v>
      </c>
      <c r="V25" s="93"/>
      <c r="W25" s="93">
        <v>0.1</v>
      </c>
      <c r="X25" s="64"/>
      <c r="Y25" s="64"/>
      <c r="Z25" s="64"/>
      <c r="AA25" s="65"/>
      <c r="AB25" s="66">
        <f t="shared" si="28"/>
        <v>0.1</v>
      </c>
      <c r="AC25" s="61">
        <f t="shared" si="29"/>
        <v>901713</v>
      </c>
      <c r="AD25" s="62">
        <v>0</v>
      </c>
      <c r="AE25" s="62">
        <v>0</v>
      </c>
      <c r="AF25" s="62">
        <v>0</v>
      </c>
      <c r="AG25" s="62">
        <v>0</v>
      </c>
      <c r="AH25" s="63">
        <f t="shared" si="30"/>
        <v>0</v>
      </c>
      <c r="AI25" s="62">
        <v>0</v>
      </c>
      <c r="AJ25" s="62">
        <v>0</v>
      </c>
      <c r="AK25" s="62">
        <v>0</v>
      </c>
      <c r="AL25" s="63">
        <f t="shared" si="31"/>
        <v>0</v>
      </c>
      <c r="AM25" s="62">
        <v>411200</v>
      </c>
      <c r="AN25" s="62">
        <v>377359</v>
      </c>
      <c r="AO25" s="62">
        <v>113154</v>
      </c>
      <c r="AP25" s="67">
        <f t="shared" si="32"/>
        <v>901713</v>
      </c>
    </row>
    <row r="26" spans="1:42" s="68" customFormat="1" ht="15.95" customHeight="1" x14ac:dyDescent="0.25">
      <c r="A26" s="60" t="s">
        <v>66</v>
      </c>
      <c r="B26" s="61">
        <f t="shared" si="24"/>
        <v>10966070</v>
      </c>
      <c r="C26" s="62">
        <v>2766582</v>
      </c>
      <c r="D26" s="62">
        <v>1418700</v>
      </c>
      <c r="E26" s="62">
        <v>325300</v>
      </c>
      <c r="F26" s="62">
        <v>3330335</v>
      </c>
      <c r="G26" s="62">
        <v>1295314</v>
      </c>
      <c r="H26" s="62">
        <v>683021</v>
      </c>
      <c r="I26" s="63">
        <f t="shared" si="25"/>
        <v>9819252</v>
      </c>
      <c r="J26" s="62">
        <v>117950</v>
      </c>
      <c r="K26" s="62">
        <v>0</v>
      </c>
      <c r="L26" s="62">
        <v>0</v>
      </c>
      <c r="M26" s="62">
        <v>0</v>
      </c>
      <c r="N26" s="62">
        <v>0</v>
      </c>
      <c r="O26" s="63">
        <f t="shared" si="26"/>
        <v>117950</v>
      </c>
      <c r="P26" s="62">
        <v>1028868</v>
      </c>
      <c r="Q26" s="62">
        <v>0</v>
      </c>
      <c r="R26" s="62">
        <v>0</v>
      </c>
      <c r="S26" s="62">
        <v>0</v>
      </c>
      <c r="T26" s="62">
        <v>0</v>
      </c>
      <c r="U26" s="63">
        <f t="shared" si="27"/>
        <v>1028868</v>
      </c>
      <c r="V26" s="93">
        <v>1.1000000000000001</v>
      </c>
      <c r="W26" s="93">
        <v>0.05</v>
      </c>
      <c r="X26" s="64"/>
      <c r="Y26" s="64"/>
      <c r="Z26" s="64"/>
      <c r="AA26" s="65">
        <v>0.25</v>
      </c>
      <c r="AB26" s="66">
        <f t="shared" si="28"/>
        <v>1.4000000000000001</v>
      </c>
      <c r="AC26" s="61">
        <f t="shared" si="29"/>
        <v>10966070</v>
      </c>
      <c r="AD26" s="62">
        <v>4510582</v>
      </c>
      <c r="AE26" s="62">
        <v>3330335</v>
      </c>
      <c r="AF26" s="62">
        <v>1295314</v>
      </c>
      <c r="AG26" s="62">
        <v>683021</v>
      </c>
      <c r="AH26" s="63">
        <f t="shared" si="30"/>
        <v>9819252</v>
      </c>
      <c r="AI26" s="62">
        <v>117950</v>
      </c>
      <c r="AJ26" s="62">
        <v>0</v>
      </c>
      <c r="AK26" s="62">
        <v>0</v>
      </c>
      <c r="AL26" s="63">
        <f t="shared" si="31"/>
        <v>117950</v>
      </c>
      <c r="AM26" s="62">
        <v>1028868</v>
      </c>
      <c r="AN26" s="62">
        <v>0</v>
      </c>
      <c r="AO26" s="62">
        <v>0</v>
      </c>
      <c r="AP26" s="67">
        <f t="shared" si="32"/>
        <v>1028868</v>
      </c>
    </row>
    <row r="27" spans="1:42" s="68" customFormat="1" ht="15.95" customHeight="1" x14ac:dyDescent="0.25">
      <c r="A27" s="60" t="s">
        <v>67</v>
      </c>
      <c r="B27" s="61">
        <f t="shared" si="24"/>
        <v>6705906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  <c r="H27" s="62">
        <v>0</v>
      </c>
      <c r="I27" s="63">
        <f t="shared" si="25"/>
        <v>0</v>
      </c>
      <c r="J27" s="62">
        <v>2350000</v>
      </c>
      <c r="K27" s="62">
        <v>68700</v>
      </c>
      <c r="L27" s="62">
        <v>396800</v>
      </c>
      <c r="M27" s="62">
        <v>3044730</v>
      </c>
      <c r="N27" s="62">
        <v>845676</v>
      </c>
      <c r="O27" s="63">
        <f t="shared" si="26"/>
        <v>6705906</v>
      </c>
      <c r="P27" s="62">
        <v>0</v>
      </c>
      <c r="Q27" s="62">
        <v>0</v>
      </c>
      <c r="R27" s="62">
        <v>0</v>
      </c>
      <c r="S27" s="62">
        <v>0</v>
      </c>
      <c r="T27" s="62">
        <v>0</v>
      </c>
      <c r="U27" s="63">
        <f t="shared" si="27"/>
        <v>0</v>
      </c>
      <c r="V27" s="93">
        <v>1</v>
      </c>
      <c r="W27" s="93">
        <v>0.05</v>
      </c>
      <c r="X27" s="64"/>
      <c r="Y27" s="64"/>
      <c r="Z27" s="64"/>
      <c r="AA27" s="65"/>
      <c r="AB27" s="66">
        <f t="shared" si="28"/>
        <v>1.05</v>
      </c>
      <c r="AC27" s="61">
        <f t="shared" si="29"/>
        <v>6705906</v>
      </c>
      <c r="AD27" s="62">
        <v>0</v>
      </c>
      <c r="AE27" s="62">
        <v>0</v>
      </c>
      <c r="AF27" s="62">
        <v>0</v>
      </c>
      <c r="AG27" s="62">
        <v>0</v>
      </c>
      <c r="AH27" s="63">
        <f t="shared" si="30"/>
        <v>0</v>
      </c>
      <c r="AI27" s="62">
        <v>2815500</v>
      </c>
      <c r="AJ27" s="62">
        <v>3044730</v>
      </c>
      <c r="AK27" s="62">
        <v>845676</v>
      </c>
      <c r="AL27" s="63">
        <f t="shared" si="31"/>
        <v>6705906</v>
      </c>
      <c r="AM27" s="62">
        <v>0</v>
      </c>
      <c r="AN27" s="62">
        <v>0</v>
      </c>
      <c r="AO27" s="62">
        <v>0</v>
      </c>
      <c r="AP27" s="67">
        <f t="shared" si="32"/>
        <v>0</v>
      </c>
    </row>
    <row r="28" spans="1:42" s="68" customFormat="1" ht="15.95" customHeight="1" x14ac:dyDescent="0.25">
      <c r="A28" s="60" t="s">
        <v>68</v>
      </c>
      <c r="B28" s="61">
        <f t="shared" si="24"/>
        <v>8844380</v>
      </c>
      <c r="C28" s="62">
        <v>0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3">
        <f t="shared" si="25"/>
        <v>0</v>
      </c>
      <c r="J28" s="62">
        <v>2233100</v>
      </c>
      <c r="K28" s="62">
        <v>1181400</v>
      </c>
      <c r="L28" s="62">
        <v>776500</v>
      </c>
      <c r="M28" s="62">
        <v>3539708</v>
      </c>
      <c r="N28" s="62">
        <v>1113672</v>
      </c>
      <c r="O28" s="63">
        <f t="shared" si="26"/>
        <v>8844380</v>
      </c>
      <c r="P28" s="62">
        <v>0</v>
      </c>
      <c r="Q28" s="62">
        <v>0</v>
      </c>
      <c r="R28" s="62">
        <v>0</v>
      </c>
      <c r="S28" s="62">
        <v>0</v>
      </c>
      <c r="T28" s="62">
        <v>0</v>
      </c>
      <c r="U28" s="63">
        <f t="shared" si="27"/>
        <v>0</v>
      </c>
      <c r="V28" s="93">
        <v>0.65</v>
      </c>
      <c r="W28" s="93">
        <v>0.4</v>
      </c>
      <c r="X28" s="64"/>
      <c r="Y28" s="93">
        <v>0.05</v>
      </c>
      <c r="Z28" s="64"/>
      <c r="AA28" s="65"/>
      <c r="AB28" s="66">
        <f t="shared" si="28"/>
        <v>1.1000000000000001</v>
      </c>
      <c r="AC28" s="61">
        <f t="shared" si="29"/>
        <v>8844380</v>
      </c>
      <c r="AD28" s="62">
        <v>0</v>
      </c>
      <c r="AE28" s="62">
        <v>0</v>
      </c>
      <c r="AF28" s="62">
        <v>0</v>
      </c>
      <c r="AG28" s="62">
        <v>0</v>
      </c>
      <c r="AH28" s="63">
        <f t="shared" si="30"/>
        <v>0</v>
      </c>
      <c r="AI28" s="62">
        <v>4191000</v>
      </c>
      <c r="AJ28" s="62">
        <v>3539708</v>
      </c>
      <c r="AK28" s="62">
        <v>1113672</v>
      </c>
      <c r="AL28" s="63">
        <f t="shared" si="31"/>
        <v>8844380</v>
      </c>
      <c r="AM28" s="62">
        <v>0</v>
      </c>
      <c r="AN28" s="62">
        <v>0</v>
      </c>
      <c r="AO28" s="62">
        <v>0</v>
      </c>
      <c r="AP28" s="67">
        <f t="shared" si="32"/>
        <v>0</v>
      </c>
    </row>
    <row r="29" spans="1:42" s="68" customFormat="1" ht="15.95" customHeight="1" x14ac:dyDescent="0.25">
      <c r="A29" s="60" t="s">
        <v>69</v>
      </c>
      <c r="B29" s="61">
        <f t="shared" si="24"/>
        <v>9244198</v>
      </c>
      <c r="C29" s="62">
        <v>0</v>
      </c>
      <c r="D29" s="62">
        <v>33300</v>
      </c>
      <c r="E29" s="62">
        <v>71800</v>
      </c>
      <c r="F29" s="62">
        <v>5970500</v>
      </c>
      <c r="G29" s="62">
        <v>1092828</v>
      </c>
      <c r="H29" s="62">
        <v>575770</v>
      </c>
      <c r="I29" s="63">
        <f t="shared" si="25"/>
        <v>7744198</v>
      </c>
      <c r="J29" s="62">
        <v>0</v>
      </c>
      <c r="K29" s="62">
        <v>0</v>
      </c>
      <c r="L29" s="62">
        <v>0</v>
      </c>
      <c r="M29" s="62">
        <v>0</v>
      </c>
      <c r="N29" s="62">
        <v>0</v>
      </c>
      <c r="O29" s="63">
        <f t="shared" si="26"/>
        <v>0</v>
      </c>
      <c r="P29" s="62">
        <v>0</v>
      </c>
      <c r="Q29" s="62">
        <v>0</v>
      </c>
      <c r="R29" s="62">
        <v>0</v>
      </c>
      <c r="S29" s="62">
        <v>1500000</v>
      </c>
      <c r="T29" s="62">
        <v>0</v>
      </c>
      <c r="U29" s="63">
        <f t="shared" si="27"/>
        <v>1500000</v>
      </c>
      <c r="V29" s="64">
        <v>0.05</v>
      </c>
      <c r="W29" s="64">
        <v>1</v>
      </c>
      <c r="X29" s="64">
        <v>1</v>
      </c>
      <c r="Y29" s="64"/>
      <c r="Z29" s="64"/>
      <c r="AA29" s="65">
        <v>0.22</v>
      </c>
      <c r="AB29" s="66">
        <f t="shared" si="28"/>
        <v>2.27</v>
      </c>
      <c r="AC29" s="61">
        <f t="shared" si="29"/>
        <v>9244198</v>
      </c>
      <c r="AD29" s="62">
        <v>105100</v>
      </c>
      <c r="AE29" s="62">
        <v>5970500</v>
      </c>
      <c r="AF29" s="62">
        <v>1092828</v>
      </c>
      <c r="AG29" s="62">
        <v>575770</v>
      </c>
      <c r="AH29" s="63">
        <f t="shared" si="30"/>
        <v>7744198</v>
      </c>
      <c r="AI29" s="62">
        <v>0</v>
      </c>
      <c r="AJ29" s="62">
        <v>0</v>
      </c>
      <c r="AK29" s="62">
        <v>0</v>
      </c>
      <c r="AL29" s="63">
        <f t="shared" si="31"/>
        <v>0</v>
      </c>
      <c r="AM29" s="62">
        <v>0</v>
      </c>
      <c r="AN29" s="62">
        <v>1500000</v>
      </c>
      <c r="AO29" s="62">
        <v>0</v>
      </c>
      <c r="AP29" s="67">
        <f t="shared" si="32"/>
        <v>1500000</v>
      </c>
    </row>
    <row r="30" spans="1:42" s="68" customFormat="1" ht="15.95" customHeight="1" x14ac:dyDescent="0.25">
      <c r="A30" s="60" t="s">
        <v>70</v>
      </c>
      <c r="B30" s="61">
        <f t="shared" si="24"/>
        <v>1853519</v>
      </c>
      <c r="C30" s="62">
        <v>0</v>
      </c>
      <c r="D30" s="62">
        <v>0</v>
      </c>
      <c r="E30" s="62">
        <v>0</v>
      </c>
      <c r="F30" s="62">
        <v>0</v>
      </c>
      <c r="G30" s="62">
        <v>220352</v>
      </c>
      <c r="H30" s="62">
        <v>115315</v>
      </c>
      <c r="I30" s="63">
        <f t="shared" si="25"/>
        <v>335667</v>
      </c>
      <c r="J30" s="62">
        <v>0</v>
      </c>
      <c r="K30" s="62">
        <v>0</v>
      </c>
      <c r="L30" s="62">
        <v>0</v>
      </c>
      <c r="M30" s="62">
        <v>0</v>
      </c>
      <c r="N30" s="62">
        <v>0</v>
      </c>
      <c r="O30" s="63">
        <f t="shared" si="26"/>
        <v>0</v>
      </c>
      <c r="P30" s="62">
        <v>634600</v>
      </c>
      <c r="Q30" s="62">
        <v>672679</v>
      </c>
      <c r="R30" s="62">
        <v>14000</v>
      </c>
      <c r="S30" s="62">
        <v>196573</v>
      </c>
      <c r="T30" s="62">
        <v>0</v>
      </c>
      <c r="U30" s="63">
        <f t="shared" si="27"/>
        <v>1517852</v>
      </c>
      <c r="V30" s="64"/>
      <c r="W30" s="64">
        <v>5.0000000000000001E-3</v>
      </c>
      <c r="X30" s="64">
        <v>0.05</v>
      </c>
      <c r="Y30" s="64"/>
      <c r="Z30" s="64"/>
      <c r="AA30" s="65">
        <v>0.04</v>
      </c>
      <c r="AB30" s="66">
        <f t="shared" si="28"/>
        <v>9.5000000000000001E-2</v>
      </c>
      <c r="AC30" s="61">
        <f t="shared" si="29"/>
        <v>1853519</v>
      </c>
      <c r="AD30" s="62">
        <v>0</v>
      </c>
      <c r="AE30" s="62">
        <v>0</v>
      </c>
      <c r="AF30" s="62">
        <v>220352</v>
      </c>
      <c r="AG30" s="62">
        <v>115315</v>
      </c>
      <c r="AH30" s="63">
        <f t="shared" si="30"/>
        <v>335667</v>
      </c>
      <c r="AI30" s="62">
        <v>0</v>
      </c>
      <c r="AJ30" s="62">
        <v>0</v>
      </c>
      <c r="AK30" s="62">
        <v>0</v>
      </c>
      <c r="AL30" s="63">
        <f t="shared" si="31"/>
        <v>0</v>
      </c>
      <c r="AM30" s="62">
        <v>1321279</v>
      </c>
      <c r="AN30" s="62">
        <v>196573</v>
      </c>
      <c r="AO30" s="62">
        <v>0</v>
      </c>
      <c r="AP30" s="67">
        <f t="shared" si="32"/>
        <v>1517852</v>
      </c>
    </row>
    <row r="31" spans="1:42" s="19" customFormat="1" ht="15.95" customHeight="1" x14ac:dyDescent="0.25">
      <c r="A31" s="44" t="s">
        <v>71</v>
      </c>
      <c r="B31" s="45">
        <f t="shared" si="24"/>
        <v>0</v>
      </c>
      <c r="C31" s="46">
        <v>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7">
        <f t="shared" si="25"/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7">
        <f t="shared" si="26"/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7">
        <f t="shared" si="27"/>
        <v>0</v>
      </c>
      <c r="V31" s="48"/>
      <c r="W31" s="48"/>
      <c r="X31" s="48"/>
      <c r="Y31" s="48"/>
      <c r="Z31" s="48"/>
      <c r="AA31" s="49"/>
      <c r="AB31" s="50">
        <f t="shared" si="28"/>
        <v>0</v>
      </c>
      <c r="AC31" s="45">
        <f t="shared" si="29"/>
        <v>0</v>
      </c>
      <c r="AD31" s="46">
        <v>0</v>
      </c>
      <c r="AE31" s="46">
        <v>0</v>
      </c>
      <c r="AF31" s="46">
        <v>0</v>
      </c>
      <c r="AG31" s="46">
        <v>0</v>
      </c>
      <c r="AH31" s="47">
        <f t="shared" si="30"/>
        <v>0</v>
      </c>
      <c r="AI31" s="46">
        <v>0</v>
      </c>
      <c r="AJ31" s="46">
        <v>0</v>
      </c>
      <c r="AK31" s="46">
        <v>0</v>
      </c>
      <c r="AL31" s="47">
        <f t="shared" si="31"/>
        <v>0</v>
      </c>
      <c r="AM31" s="46">
        <v>0</v>
      </c>
      <c r="AN31" s="46">
        <v>0</v>
      </c>
      <c r="AO31" s="46">
        <v>0</v>
      </c>
      <c r="AP31" s="51">
        <f t="shared" si="32"/>
        <v>0</v>
      </c>
    </row>
    <row r="32" spans="1:42" s="19" customFormat="1" ht="24" customHeight="1" thickBot="1" x14ac:dyDescent="0.3">
      <c r="A32" s="77" t="s">
        <v>72</v>
      </c>
      <c r="B32" s="78">
        <f t="shared" ref="B32:H32" si="33">+SUM(B2:B7)+SUM(B13:B15)+B31</f>
        <v>244306235</v>
      </c>
      <c r="C32" s="79">
        <f t="shared" si="33"/>
        <v>38733432</v>
      </c>
      <c r="D32" s="79">
        <f t="shared" si="33"/>
        <v>11943950</v>
      </c>
      <c r="E32" s="79">
        <f t="shared" si="33"/>
        <v>12051700</v>
      </c>
      <c r="F32" s="79">
        <f>+SUM(F2:F7)+SUM(F13:F15)+F31</f>
        <v>77190041</v>
      </c>
      <c r="G32" s="79">
        <f t="shared" si="33"/>
        <v>21237186</v>
      </c>
      <c r="H32" s="79">
        <f t="shared" si="33"/>
        <v>8064000</v>
      </c>
      <c r="I32" s="80">
        <f>+SUM(I2:I7)+SUM(I13:I15)+I31</f>
        <v>169220309</v>
      </c>
      <c r="J32" s="79">
        <f t="shared" ref="J32" si="34">+SUM(J2:J7)+SUM(J13:J15)+J31</f>
        <v>24314100</v>
      </c>
      <c r="K32" s="79">
        <f t="shared" ref="K32:N32" si="35">+SUM(K2:K7)+SUM(K13:K15)+K31</f>
        <v>3300460</v>
      </c>
      <c r="L32" s="79">
        <f t="shared" si="35"/>
        <v>2350800</v>
      </c>
      <c r="M32" s="79">
        <f t="shared" si="35"/>
        <v>12339169</v>
      </c>
      <c r="N32" s="79">
        <f t="shared" si="35"/>
        <v>6083507</v>
      </c>
      <c r="O32" s="80">
        <f>+SUM(O2:O7)+SUM(O13:O15)+O31</f>
        <v>48388036</v>
      </c>
      <c r="P32" s="79">
        <f t="shared" ref="P32" si="36">+SUM(P2:P7)+SUM(P13:P15)+P31</f>
        <v>9179718</v>
      </c>
      <c r="Q32" s="79">
        <f t="shared" ref="Q32:T32" si="37">+SUM(Q2:Q7)+SUM(Q13:Q15)+Q31</f>
        <v>3665598</v>
      </c>
      <c r="R32" s="79">
        <f t="shared" si="37"/>
        <v>2028500</v>
      </c>
      <c r="S32" s="79">
        <f t="shared" si="37"/>
        <v>9367445</v>
      </c>
      <c r="T32" s="79">
        <f t="shared" si="37"/>
        <v>2456629</v>
      </c>
      <c r="U32" s="80">
        <f>+SUM(U2:U7)+SUM(U13:U15)+U31</f>
        <v>26697890</v>
      </c>
      <c r="V32" s="81">
        <f t="shared" ref="V32:AB32" si="38">SUM(V2:V7)+SUM(V13:V15)+V31</f>
        <v>7</v>
      </c>
      <c r="W32" s="81">
        <f t="shared" si="38"/>
        <v>9</v>
      </c>
      <c r="X32" s="81">
        <f t="shared" si="38"/>
        <v>9.75</v>
      </c>
      <c r="Y32" s="81">
        <f t="shared" si="38"/>
        <v>3.5</v>
      </c>
      <c r="Z32" s="81">
        <f t="shared" si="38"/>
        <v>2.25</v>
      </c>
      <c r="AA32" s="82">
        <f t="shared" si="38"/>
        <v>3</v>
      </c>
      <c r="AB32" s="83">
        <f t="shared" si="38"/>
        <v>34.5</v>
      </c>
      <c r="AC32" s="78">
        <f>+SUM(AC2:AC7)+SUM(AC13:AC15)+AC31</f>
        <v>244306235</v>
      </c>
      <c r="AD32" s="79">
        <f t="shared" ref="AD32:AG32" si="39">+SUM(AD2:AD7)+SUM(AD13:AD15)+AD31</f>
        <v>62729082</v>
      </c>
      <c r="AE32" s="79">
        <f t="shared" si="39"/>
        <v>77190041</v>
      </c>
      <c r="AF32" s="79">
        <f t="shared" ref="AF32" si="40">+SUM(AF2:AF7)+SUM(AF13:AF15)+AF31</f>
        <v>21237186</v>
      </c>
      <c r="AG32" s="79">
        <f t="shared" si="39"/>
        <v>8064000</v>
      </c>
      <c r="AH32" s="80">
        <f>+SUM(AH2:AH7)+SUM(AH13:AH15)+AH31</f>
        <v>169220309</v>
      </c>
      <c r="AI32" s="79">
        <f t="shared" ref="AI32" si="41">+SUM(AI2:AI7)+SUM(AI13:AI15)+AI31</f>
        <v>29965360</v>
      </c>
      <c r="AJ32" s="79">
        <f>+SUM(AJ2:AJ7)+SUM(AJ13:AJ15)+AJ31</f>
        <v>12339169</v>
      </c>
      <c r="AK32" s="79">
        <f>+SUM(AK2:AK7)+SUM(AK13:AK15)+AK31</f>
        <v>6083507</v>
      </c>
      <c r="AL32" s="80">
        <f>+SUM(AL2:AL7)+SUM(AL13:AL15)+AL31</f>
        <v>48388036</v>
      </c>
      <c r="AM32" s="79">
        <f t="shared" ref="AM32" si="42">+SUM(AM2:AM7)+SUM(AM13:AM15)+AM31</f>
        <v>14873816</v>
      </c>
      <c r="AN32" s="79">
        <f>+SUM(AN2:AN7)+SUM(AN13:AN15)+AN31</f>
        <v>9367445</v>
      </c>
      <c r="AO32" s="79">
        <f t="shared" ref="AO32" si="43">+SUM(AO2:AO7)+SUM(AO13:AO15)+AO31</f>
        <v>2456629</v>
      </c>
      <c r="AP32" s="84">
        <f>+SUM(AP2:AP7)+SUM(AP13:AP15)+AP31</f>
        <v>26697890</v>
      </c>
    </row>
    <row r="33" spans="26:26" x14ac:dyDescent="0.25">
      <c r="Z33" s="85">
        <f>SUM(V32:Z32)</f>
        <v>31.5</v>
      </c>
    </row>
    <row r="34" spans="26:26" x14ac:dyDescent="0.25">
      <c r="Z34" s="87"/>
    </row>
  </sheetData>
  <pageMargins left="0.70866141732283472" right="0.70866141732283472" top="0.74803149606299213" bottom="0.74803149606299213" header="0.31496062992125984" footer="0.31496062992125984"/>
  <pageSetup paperSize="9" scale="28" fitToWidth="2" orientation="landscape" r:id="rId1"/>
  <headerFooter>
    <oddHeader>&amp;C&amp;"-,Félkövér"&amp;12MARTONGAZDA NONPROFIT KFT.
2020. ÉVI ÜZLETI TERV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TERVTÁBLA B VERZIÓ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Felhasználó</cp:lastModifiedBy>
  <dcterms:created xsi:type="dcterms:W3CDTF">2020-02-19T12:42:09Z</dcterms:created>
  <dcterms:modified xsi:type="dcterms:W3CDTF">2020-02-21T09:30:47Z</dcterms:modified>
</cp:coreProperties>
</file>