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\Műszak\Csuhai Felicián\8221_2021 2022-2036 évi GFT\végleges táblázatok\"/>
    </mc:Choice>
  </mc:AlternateContent>
  <bookViews>
    <workbookView xWindow="0" yWindow="0" windowWidth="29010" windowHeight="12600"/>
  </bookViews>
  <sheets>
    <sheet name="X_1Martonvásár agglomeráci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Forrás" localSheetId="0">[7]Munka1!$J$12:$J$17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[8]Munka2!$A$6:$A$107</definedName>
    <definedName name="vkr_k">[3]Munka2!$A$4:$A$78</definedName>
    <definedName name="Vkr_Ö">[5]Munka2!$A$4:$A$78</definedName>
    <definedName name="vkr_ví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1" l="1"/>
  <c r="C111" i="1" l="1"/>
  <c r="B111" i="1"/>
  <c r="C18" i="1"/>
  <c r="C17" i="1"/>
  <c r="B112" i="1" l="1"/>
  <c r="I20" i="1" l="1"/>
  <c r="C22" i="1" l="1"/>
</calcChain>
</file>

<file path=xl/sharedStrings.xml><?xml version="1.0" encoding="utf-8"?>
<sst xmlns="http://schemas.openxmlformats.org/spreadsheetml/2006/main" count="624" uniqueCount="177">
  <si>
    <t>Gördülő fejlesztési terv a 2022 - 2036 időszakra</t>
  </si>
  <si>
    <t>FELÚJÍTÁSOK ÉS PÓTLÁSOK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</si>
  <si>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</si>
  <si>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</si>
  <si>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</si>
  <si>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</si>
  <si>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</si>
  <si>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</si>
  <si>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</si>
  <si>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</si>
  <si>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</si>
  <si>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</si>
  <si>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</si>
  <si>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21-04659-1-004-01-14</t>
  </si>
  <si>
    <t xml:space="preserve">X/1. Martonvásár és agglomerációja szennyvízelvezető és tisztító rendszer  </t>
  </si>
  <si>
    <t>Tervezett éves forrás 2022 év:</t>
  </si>
  <si>
    <t>eFt</t>
  </si>
  <si>
    <t xml:space="preserve">Bérleti díj: Ráckeresztúr 3477 + Martonvásár 22650 + Tordas 2895 + Gyúró 1751=                      </t>
  </si>
  <si>
    <t>Tervezett költség 2022 év:</t>
  </si>
  <si>
    <t>2022 évi beruházás:</t>
  </si>
  <si>
    <t>Szolgalom:</t>
  </si>
  <si>
    <t>2021 évi beruházás:</t>
  </si>
  <si>
    <t>Energiahatékonyság:</t>
  </si>
  <si>
    <t>Tartalék, hiány (nettó):</t>
  </si>
  <si>
    <t>Önk. tartalék forrás (nettó):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</si>
  <si>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</si>
  <si>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</si>
  <si>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</si>
  <si>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</si>
  <si>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</si>
  <si>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</si>
  <si>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</si>
  <si>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</si>
  <si>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</si>
  <si>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</si>
  <si>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</si>
  <si>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</si>
  <si>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</si>
  <si>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</si>
  <si>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</si>
  <si>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Martonvásár Város Önkormányzata*</t>
  </si>
  <si>
    <t>Bérleti díj</t>
  </si>
  <si>
    <t>2022.</t>
  </si>
  <si>
    <t>x</t>
  </si>
  <si>
    <t xml:space="preserve">SZENNYVÍZTELEP </t>
  </si>
  <si>
    <t>nem</t>
  </si>
  <si>
    <t>2022.január</t>
  </si>
  <si>
    <t>2022.december</t>
  </si>
  <si>
    <t>2.</t>
  </si>
  <si>
    <t>3.</t>
  </si>
  <si>
    <t>Kommunikációk felújítása a szennyvíztelep és a régi rendszerű szennyvízátemelők  között (Az ár pontosítása a tárgyévi felmérések, árajánlatok alapján!)</t>
  </si>
  <si>
    <t>2023.</t>
  </si>
  <si>
    <t>4.</t>
  </si>
  <si>
    <t>Szennyvíztisztító telep gép, berendezéseinek felújítása (légfúvó)  2db</t>
  </si>
  <si>
    <t>2024.</t>
  </si>
  <si>
    <t>2025.</t>
  </si>
  <si>
    <t>5.</t>
  </si>
  <si>
    <t>Szennyvíztisztító telep gép, berendezéseinek felújítása (szivattyú, keverő, egyéb)  9db</t>
  </si>
  <si>
    <t>2027.</t>
  </si>
  <si>
    <t>2036.</t>
  </si>
  <si>
    <t>6.</t>
  </si>
  <si>
    <t>Szennyvíztisztító telep gép, berendezéseinek felújítása (rács)  1db</t>
  </si>
  <si>
    <t>2028.</t>
  </si>
  <si>
    <t>7.</t>
  </si>
  <si>
    <t>Szennyvíztisztító telep gép, berendezéseinek pótlása, centrifuga helyett prés  1db</t>
  </si>
  <si>
    <t>2029.</t>
  </si>
  <si>
    <t>8.</t>
  </si>
  <si>
    <t>Szennyvíztisztító telep irányítástechnikájának, energiaellátásának felújítása  2db</t>
  </si>
  <si>
    <t xml:space="preserve">2030. </t>
  </si>
  <si>
    <t xml:space="preserve">2030.  </t>
  </si>
  <si>
    <t xml:space="preserve">RÁCKERESZTÚR 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</si>
  <si>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R1 átemelő 1db Flygt 3153 szivattyú 13,5 kW (mind a négy település)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</si>
  <si>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R1 átemelő 1db frekvencia váltó 13,5kW (mind a négy település)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</si>
  <si>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R3 átemelő 2db Flygt 3069 2,4kW 1200eFt/db (csak Ráckeresztúr)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</si>
  <si>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R3 átemelő villamos teljesítmény bővítés (csak Ráckeresztúr)</t>
    </r>
  </si>
  <si>
    <t>R4 átemelő villamos teljesítmény bővítés (csak Ráckeresztúr)</t>
  </si>
  <si>
    <t>Adott településen 2db szennyvízátemelő teljes vill. Felújítása, korszerűsítése 6000e Ft/db</t>
  </si>
  <si>
    <t>Szennyvízátemelők gép, berendezéseinek felújítása                                  6db                                                                  Ráckeresztúr szennyvízhálózat</t>
  </si>
  <si>
    <t>9.</t>
  </si>
  <si>
    <t>Szennyvízátemelők gép, berendezéseinek pótlása                                        16db                                              Ráckeresztúr szennyvízhálózat</t>
  </si>
  <si>
    <t>10.</t>
  </si>
  <si>
    <t>Gravitációs szennyvízcsatorna gerincvezetékeinek felújítása  0fm                                           Ráckeresztúr szennyvízhálózat</t>
  </si>
  <si>
    <t>11.</t>
  </si>
  <si>
    <t>Gravitációs szennyvízcsatorna bekötővezetékeinek felújítása  0db                                                   Ráckeresztúr szennyvízhálózat</t>
  </si>
  <si>
    <t>12.</t>
  </si>
  <si>
    <t>Kényszeráramoltatású szennyvízvezeték gerincvezetékeinek felújítása 0m                                              Ráckeresztúr szennyvízhálózat</t>
  </si>
  <si>
    <t>13.</t>
  </si>
  <si>
    <t>Kényszeráramoltatású szennyvízvezeték szerelvényeinek felújítása  0db                                                Ráckeresztúr szennyvízhálózat</t>
  </si>
  <si>
    <t>14.</t>
  </si>
  <si>
    <t>Kényszeráramoltatású szennyvízvezeték szerelvényeinek pótlása  0db                                           Ráckeresztúr szennyvízhálózat</t>
  </si>
  <si>
    <t xml:space="preserve">MARTONVÁSÁR </t>
  </si>
  <si>
    <t xml:space="preserve">Martonvásár M6 átemelőben szivattyú csere Concertorra 2db </t>
  </si>
  <si>
    <t>M1 átemelő 2db Flygt 3202 37kW szivattyú 16 000eFT/db (Tordas, Gyúró, Martonv.)</t>
  </si>
  <si>
    <t>M1 átemelő 2db frekvencia váltó 37kW 11 000eFT/db (Tordas, Gyúró, Martonv.)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</si>
  <si>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M1 átemelő vezérlő szekrény csere (Tordas, Gyúró, Martonv.)</t>
    </r>
  </si>
  <si>
    <t>Adott településen 1db szennyvízátemelő teljes vill. Felújítása, korszerűsítése 6000e Ft/db</t>
  </si>
  <si>
    <t>Házi szennyvízátemelők  irányítástechnikájának, energiaellátásának felújítása  34db  50eFt/db                                              Martonvásár szennyvízhálózat</t>
  </si>
  <si>
    <t>Kényszeráramoltatású szennyvízvezeték szerelvényeinek felújítása                              5db  150eFt/db                                           Martonvásár szennyvízhálózat</t>
  </si>
  <si>
    <t>2026.</t>
  </si>
  <si>
    <t>Szennyvízátemelők gép, berendezéseinek pótlása                               3db   1000eFt/db                                                    Martonvásár szennyvízhálózat</t>
  </si>
  <si>
    <t xml:space="preserve">2028. </t>
  </si>
  <si>
    <t xml:space="preserve"> 2028. </t>
  </si>
  <si>
    <t>Házi szennyvízátemelők gép, berendezéseinek felújítása                          29db  50eFt/db                                                  Martonvásár szennyvízhálózat</t>
  </si>
  <si>
    <t>Házi szennyvízátemelők gép, berendezéseinek pótlása                    19db  110eFt/db                                                 Martonvásár szennyvízhálózat</t>
  </si>
  <si>
    <t>Gravitációs szennyvízcsatorna fedlapjainak pótlása                           10db  130eFt/db                                                Martonvásár szennyvízhálózat</t>
  </si>
  <si>
    <t>15.</t>
  </si>
  <si>
    <t>Kényszeráramoltatású szennyvízvezeték szerelvényeinek pótlása                         5db  300eFt/db                                                   Martonvásár szennyvízhálózat</t>
  </si>
  <si>
    <t>16.</t>
  </si>
  <si>
    <t>Szennyvízátemelők  építményeinek felújítása                              10db                                          Martonvásár szennyvízhálózat</t>
  </si>
  <si>
    <t>17.</t>
  </si>
  <si>
    <t>Szennyvízátemelők gép, berendezéseinek felújítása                        10db                                          Martonvásár szennyvízhálózat</t>
  </si>
  <si>
    <t>18.</t>
  </si>
  <si>
    <t>Házi szennyvízátemelők műtárgy felújítása                                                        34db   30eFt/db                                                    Martonvásár szennyvízhálózat</t>
  </si>
  <si>
    <t>19.</t>
  </si>
  <si>
    <t>Gravitációs szennyvízcsatorna gerincvezetékeinek felújítása  0fm                                            Martonvásár szennyvízhálózat</t>
  </si>
  <si>
    <t>20.</t>
  </si>
  <si>
    <t>Gravitációs szennyvízcsatorna bekötővezetékeinek felújítása  0db                                                   Martonvásár szennyvízhálózat</t>
  </si>
  <si>
    <t>21.</t>
  </si>
  <si>
    <t>Kényszeráramoltatású szennyvízvezeték gerincvezetékeinek felújítása  0fm                                          Martonvásár szennyvízhálózat</t>
  </si>
  <si>
    <t xml:space="preserve">TORDAS </t>
  </si>
  <si>
    <t>T2 1 db Flygt 3069 2,4kW szivattyú  1200eFt/db (csak Tordas)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</si>
  <si>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T3 1db Flygt 3069 2,4kW szivattyú</t>
    </r>
  </si>
  <si>
    <t>T1 átemelő 1db Flygt 3201 szivattyú (Tordas, Gyúró)</t>
  </si>
  <si>
    <t xml:space="preserve"> T1 átemelő 1db frekvencia váltó 37kW</t>
  </si>
  <si>
    <t>Házi szennyvízátemelők műtárgy felújítása                                        10db  30eFt/db                                                          Tordas szennyvízhálózat</t>
  </si>
  <si>
    <t>Házi szennyvízátemelők gép, berendezéseinek felújítása                                             10db  50eFt/db                                                             Tordas szennyvízhálózat</t>
  </si>
  <si>
    <t>Kényszeráramoltatású szennyvízvezeték szerelvényeinek felújítása                                 5db                                                                     Tordas szennyvízhálózat</t>
  </si>
  <si>
    <t>Szennyvízátemelők  építményeinek felújítása                                6db                                                    Tordas szennyvízhálózat</t>
  </si>
  <si>
    <t>Házi szennyvízátemelők műtárgy felújítása                                               31db  30eFt/db                                                      Tordas szennyvízhálózat</t>
  </si>
  <si>
    <t>2034.</t>
  </si>
  <si>
    <t>Házi szennyvízátemelők gép, berendezéseinek felújítása  31db  50eFt/db                                                      Tordas szennyvízhálózat</t>
  </si>
  <si>
    <t>Házi szennyvízátemelők gép, berendezéseinek pótlása  36db  100eFt/db                                                                      Tordas szennyvízhálózat</t>
  </si>
  <si>
    <t>2035.</t>
  </si>
  <si>
    <t>Gravitációs szennyvízcsatorna fedlapjainak pótlása                            5db                                                  Tordas szennyvízhálózat</t>
  </si>
  <si>
    <t>Kényszeráramoltatású szennyvízvezeték szerelvényeinek pótlása                      5db                                              Tordas szennyvízhálózat</t>
  </si>
  <si>
    <t xml:space="preserve">2026. </t>
  </si>
  <si>
    <t>Szennyvízátemelők gép, berendezéseinek felújítása                          6db                                                    Tordas szennyvízhálózat</t>
  </si>
  <si>
    <t>Szennyvízátemelők  irányítástechnikájának, energiaellátásának felújítása                               6db                                                                                                 Tordas szennyvízhálózat</t>
  </si>
  <si>
    <t>Házi szennyvízátemelők  irányítástechnikájának, energiaellátásának felújítása  41db                                                  Tordas szennyvízhálózat</t>
  </si>
  <si>
    <t>2033.</t>
  </si>
  <si>
    <t>Gravitációs szennyvízcsatorna gerincvezetékeinek felújítása  0fm                                                            Tordas szennyvízhálózat</t>
  </si>
  <si>
    <t>Tartalékolás</t>
  </si>
  <si>
    <t>2030.</t>
  </si>
  <si>
    <t>2035..</t>
  </si>
  <si>
    <t>Gravitációs szennyvízcsatorna bekötővezetékeinek felújítása  0db                                                           Tordas szennyvízhálózat</t>
  </si>
  <si>
    <t>Kényszeráramoltatású szennyvízvezeték gerincvezetékeinek felújítása  0fm                                                              Tordas szennyvízhálózat</t>
  </si>
  <si>
    <t>Szennyvízátemelők gép, berendezéseinek pótlása                                           3db          Tordas szennyvízhálózat</t>
  </si>
  <si>
    <t xml:space="preserve">GYÚRÓ 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</si>
  <si>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Gy 1 átemelő 1db  Flygt 6020 Concertor szivattyú (csak Gyúró)</t>
    </r>
  </si>
  <si>
    <t xml:space="preserve"> Gy1 átemelő Szivattyú vezérlés csere</t>
  </si>
  <si>
    <t>Gravitációs szennyvízcsatorna beton műtárgyainak felújítása  3db  600eFt/db                               Gyúró szennyvízhálózat</t>
  </si>
  <si>
    <t>Házi szennyvízátemelők gép, berendezéseinek pótlása                                 5db   100eFt/db                                               Gyúró szennyvízhálózat</t>
  </si>
  <si>
    <t>Kényszeráramoltatású szennyvízvezeték szerelvényeinek felújítása                                  5db                                                                                 Gyúró szennyvízhálózat</t>
  </si>
  <si>
    <t>Házi szennyvízátemelők műtárgy felújítása                                                       15db                                                                             Gyúró szennyvízhálózat</t>
  </si>
  <si>
    <t>Házi szennyvízátemelők gép, berendezéseinek felújítása                                        15db                                                                    Gyúró szennyvízhálózat</t>
  </si>
  <si>
    <t>Gravitációs szennyvízcsatorna fedlapjainak pótlása                               3db                                                 Gyúró szennyvízhálózat</t>
  </si>
  <si>
    <t>Kényszeráramoltatású szennyvízvezeték szerelvényeinek pótlása                                                  5db                                                                           Gyúró szennyvízhálózat</t>
  </si>
  <si>
    <t>Szennyvízátemelők épület, építményeinek felújítása                                     4db                                                                            Gyúró szennyvízhálózat</t>
  </si>
  <si>
    <t>Szennyvízátemelők gép, berendezéseinek felújítása                                        4db                                                          Gyúró szennyvízhálózat</t>
  </si>
  <si>
    <t>Szennyvízátemelők  irányítástechnikájának, energiaellátásának felújítása                                 4db                                                                                   Gyúró szennyvízhálózat</t>
  </si>
  <si>
    <t>2032.</t>
  </si>
  <si>
    <t>Házi szennyvízátemelők  irányítástechnikájának, energiaellátásának felújítása  15db                                                                                      Gyúró szennyvízhálózat</t>
  </si>
  <si>
    <t>Szennyvízátemelők gép, berendezéseinek pótlása                              4db                                                          Gyúró szennyvízhálózat</t>
  </si>
  <si>
    <t>Gravitációs szennyvízcsatorna gerincvezetékeinek felújítása  0fm                                                                                  Gyúró szennyvízhálózat</t>
  </si>
  <si>
    <t>Gravitációs szennyvízcsatorna bekötővezetékeinek felújítása  0db                                                                        Gyúró szennyvízhálózat</t>
  </si>
  <si>
    <t>Kényszeráramoltatású szennyvízvezeték gerincvezetékeinek felújítása  0fm                                                                             Gyúró szennyvízhálózat</t>
  </si>
  <si>
    <t>Fejlesztési ütem</t>
  </si>
  <si>
    <t>Tervezett feladatok nettó költsége a teljes ütem tekintetében (eFt) (nettó)</t>
  </si>
  <si>
    <t>Rendelkezésre álló források számszerűsített értéke a teljes ütem tekintetében (eFt) (nettó)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</si>
  <si>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</si>
  <si>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</si>
  <si>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</si>
  <si>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</si>
  <si>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</si>
  <si>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</si>
  <si>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</si>
  <si>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A rendkívüli helyzetből adódó azonnali feladatok elvégzésére a ténylegesen rendelkezésre álló összeg  3%-a: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</si>
</sst>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</font>
    <font>
      <sz val="7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8" xfId="0" applyFont="1" applyBorder="1" applyAlignment="1">
      <alignment horizontal="left"/>
    </xf>
    <xf numFmtId="0" fontId="5" fillId="0" borderId="8" xfId="0" applyFont="1" applyBorder="1" applyAlignment="1">
      <alignment vertical="center"/>
    </xf>
    <xf numFmtId="3" fontId="5" fillId="0" borderId="8" xfId="0" applyNumberFormat="1" applyFont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13" xfId="0" applyFont="1" applyBorder="1" applyAlignment="1">
      <alignment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4" fillId="0" borderId="9" xfId="0" applyFont="1" applyBorder="1" applyAlignment="1">
      <alignment horizontal="left"/>
    </xf>
    <xf numFmtId="0" fontId="5" fillId="0" borderId="5" xfId="0" applyFont="1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9" xfId="0" applyFont="1" applyBorder="1"/>
    <xf numFmtId="49" fontId="7" fillId="0" borderId="19" xfId="0" applyNumberFormat="1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Fill="1" applyBorder="1" applyAlignment="1">
      <alignment horizontal="center"/>
    </xf>
    <xf numFmtId="0" fontId="1" fillId="0" borderId="13" xfId="0" applyFont="1" applyBorder="1"/>
    <xf numFmtId="49" fontId="7" fillId="0" borderId="13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1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5" fillId="0" borderId="0" xfId="0" applyFont="1" applyFill="1"/>
    <xf numFmtId="3" fontId="2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16" fillId="2" borderId="6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unka\MEKH\2014\GFT\v&#233;gleges%20B&#233;r&#252;zemes\I.%20&#252;tem%20Fel&#250;j&#237;t&#225;s,P&#243;tl&#225;s%20v&#233;gleg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  <sheetName val="I_29 Csákv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2">
          <cell r="J12" t="str">
            <v>Vagyonkezeléses ÉCS</v>
          </cell>
        </row>
        <row r="13">
          <cell r="J13" t="str">
            <v>Bérleti díj</v>
          </cell>
        </row>
        <row r="14">
          <cell r="J14" t="str">
            <v>Állami támogtás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  <sheetData sheetId="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21"/>
  <sheetViews>
    <sheetView tabSelected="1" zoomScale="75" zoomScaleNormal="75" workbookViewId="0">
      <selection activeCell="A8" sqref="A8:K8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0.85546875" style="1" customWidth="1"/>
    <col min="6" max="6" width="17" style="1" customWidth="1"/>
    <col min="7" max="7" width="14" style="1" customWidth="1"/>
    <col min="8" max="8" width="17" style="1" customWidth="1"/>
    <col min="9" max="9" width="17.7109375" style="1" customWidth="1"/>
    <col min="10" max="10" width="17.7109375" style="2" customWidth="1"/>
    <col min="11" max="11" width="19" style="2" customWidth="1"/>
    <col min="12" max="12" width="30.85546875" style="1" customWidth="1"/>
    <col min="13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x14ac:dyDescent="0.25">
      <c r="A8" s="136" t="s">
        <v>0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</row>
    <row r="9" spans="1:11" x14ac:dyDescent="0.25">
      <c r="A9" s="139" t="s">
        <v>1</v>
      </c>
      <c r="B9" s="134"/>
      <c r="C9" s="134"/>
      <c r="D9" s="134"/>
      <c r="E9" s="134"/>
      <c r="F9" s="134"/>
      <c r="G9" s="134"/>
      <c r="H9" s="134"/>
      <c r="I9" s="134"/>
      <c r="J9" s="134"/>
      <c r="K9" s="135"/>
    </row>
    <row r="10" spans="1:11" x14ac:dyDescent="0.25">
      <c r="A10" s="121" t="s">
        <v>2</v>
      </c>
      <c r="B10" s="122"/>
      <c r="C10" s="122"/>
      <c r="D10" s="122"/>
      <c r="E10" s="122"/>
      <c r="F10" s="140" t="s">
        <v>3</v>
      </c>
      <c r="G10" s="140"/>
      <c r="H10" s="140"/>
      <c r="I10" s="140"/>
      <c r="J10" s="140"/>
      <c r="K10" s="140"/>
    </row>
    <row r="11" spans="1:11" x14ac:dyDescent="0.25">
      <c r="A11" s="121" t="s">
        <v>4</v>
      </c>
      <c r="B11" s="122"/>
      <c r="C11" s="122"/>
      <c r="D11" s="122"/>
      <c r="E11" s="122"/>
      <c r="F11" s="133" t="s">
        <v>5</v>
      </c>
      <c r="G11" s="134"/>
      <c r="H11" s="134"/>
      <c r="I11" s="134"/>
      <c r="J11" s="134"/>
      <c r="K11" s="135"/>
    </row>
    <row r="12" spans="1:11" x14ac:dyDescent="0.25">
      <c r="A12" s="121" t="s">
        <v>6</v>
      </c>
      <c r="B12" s="122"/>
      <c r="C12" s="122"/>
      <c r="D12" s="122"/>
      <c r="E12" s="122"/>
      <c r="F12" s="132" t="s">
        <v>7</v>
      </c>
      <c r="G12" s="132"/>
      <c r="H12" s="132"/>
      <c r="I12" s="132"/>
      <c r="J12" s="132"/>
      <c r="K12" s="132"/>
    </row>
    <row r="13" spans="1:11" x14ac:dyDescent="0.25">
      <c r="A13" s="121" t="s">
        <v>8</v>
      </c>
      <c r="B13" s="122"/>
      <c r="C13" s="122"/>
      <c r="D13" s="122"/>
      <c r="E13" s="122"/>
      <c r="F13" s="133" t="s">
        <v>9</v>
      </c>
      <c r="G13" s="134"/>
      <c r="H13" s="134"/>
      <c r="I13" s="134"/>
      <c r="J13" s="134"/>
      <c r="K13" s="135"/>
    </row>
    <row r="14" spans="1:11" x14ac:dyDescent="0.25">
      <c r="A14" s="121" t="s">
        <v>10</v>
      </c>
      <c r="B14" s="122"/>
      <c r="C14" s="122"/>
      <c r="D14" s="122"/>
      <c r="E14" s="122"/>
      <c r="F14" s="133" t="s">
        <v>11</v>
      </c>
      <c r="G14" s="134"/>
      <c r="H14" s="134"/>
      <c r="I14" s="134"/>
      <c r="J14" s="134"/>
      <c r="K14" s="135"/>
    </row>
    <row r="15" spans="1:11" ht="30" customHeight="1" x14ac:dyDescent="0.25">
      <c r="A15" s="121" t="s">
        <v>12</v>
      </c>
      <c r="B15" s="122"/>
      <c r="C15" s="122"/>
      <c r="D15" s="122"/>
      <c r="E15" s="122"/>
      <c r="F15" s="123" t="s">
        <v>13</v>
      </c>
      <c r="G15" s="124"/>
      <c r="H15" s="125"/>
      <c r="I15" s="126" t="s">
        <v>14</v>
      </c>
      <c r="J15" s="127"/>
      <c r="K15" s="128"/>
    </row>
    <row r="16" spans="1:11" x14ac:dyDescent="0.25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0"/>
    </row>
    <row r="17" spans="1:11" s="10" customFormat="1" ht="57.75" customHeight="1" x14ac:dyDescent="0.25">
      <c r="A17" s="3" t="s">
        <v>15</v>
      </c>
      <c r="B17" s="4"/>
      <c r="C17" s="114">
        <f>I22+I17*2-I19-I20-I21</f>
        <v>76119.5</v>
      </c>
      <c r="D17" s="114"/>
      <c r="E17" s="114"/>
      <c r="F17" s="5" t="s">
        <v>16</v>
      </c>
      <c r="G17" s="117" t="s">
        <v>17</v>
      </c>
      <c r="H17" s="131"/>
      <c r="I17" s="6">
        <v>30773</v>
      </c>
      <c r="J17" s="7" t="s">
        <v>16</v>
      </c>
      <c r="K17" s="8"/>
    </row>
    <row r="18" spans="1:11" s="10" customFormat="1" ht="21" customHeight="1" x14ac:dyDescent="0.25">
      <c r="A18" s="3" t="s">
        <v>18</v>
      </c>
      <c r="B18" s="4"/>
      <c r="C18" s="114">
        <f>E68+E69</f>
        <v>2400</v>
      </c>
      <c r="D18" s="114"/>
      <c r="E18" s="114"/>
      <c r="F18" s="5" t="s">
        <v>16</v>
      </c>
      <c r="G18" s="115" t="s">
        <v>19</v>
      </c>
      <c r="H18" s="116"/>
      <c r="I18" s="11">
        <v>37575</v>
      </c>
      <c r="J18" s="12" t="s">
        <v>16</v>
      </c>
      <c r="K18" s="13"/>
    </row>
    <row r="19" spans="1:11" s="10" customFormat="1" ht="21.75" customHeight="1" x14ac:dyDescent="0.25">
      <c r="A19" s="14"/>
      <c r="B19" s="15"/>
      <c r="C19" s="16"/>
      <c r="D19" s="16"/>
      <c r="E19" s="16"/>
      <c r="F19" s="17"/>
      <c r="G19" s="18" t="s">
        <v>20</v>
      </c>
      <c r="H19" s="19"/>
      <c r="I19" s="11">
        <v>3478.5</v>
      </c>
      <c r="J19" s="12" t="s">
        <v>16</v>
      </c>
      <c r="K19" s="13"/>
    </row>
    <row r="20" spans="1:11" s="10" customFormat="1" ht="15" customHeight="1" x14ac:dyDescent="0.25">
      <c r="A20" s="20"/>
      <c r="B20" s="21"/>
      <c r="C20" s="22"/>
      <c r="D20" s="22"/>
      <c r="E20" s="22"/>
      <c r="F20" s="23"/>
      <c r="G20" s="117" t="s">
        <v>21</v>
      </c>
      <c r="H20" s="118"/>
      <c r="I20" s="11">
        <f>750+3600+750+4000+3500+3600+2500+700+500+8000</f>
        <v>27900</v>
      </c>
      <c r="J20" s="12" t="s">
        <v>16</v>
      </c>
      <c r="K20" s="13"/>
    </row>
    <row r="21" spans="1:11" s="10" customFormat="1" ht="30.75" customHeight="1" x14ac:dyDescent="0.25">
      <c r="A21" s="20"/>
      <c r="B21" s="21"/>
      <c r="C21" s="22"/>
      <c r="D21" s="22"/>
      <c r="E21" s="22"/>
      <c r="F21" s="23"/>
      <c r="G21" s="117" t="s">
        <v>22</v>
      </c>
      <c r="H21" s="119"/>
      <c r="I21" s="11">
        <v>7761</v>
      </c>
      <c r="J21" s="12" t="s">
        <v>16</v>
      </c>
      <c r="K21" s="13"/>
    </row>
    <row r="22" spans="1:11" s="10" customFormat="1" ht="33.75" customHeight="1" x14ac:dyDescent="0.25">
      <c r="A22" s="20" t="s">
        <v>23</v>
      </c>
      <c r="B22" s="21"/>
      <c r="C22" s="120">
        <f>C17-C18</f>
        <v>73719.5</v>
      </c>
      <c r="D22" s="120"/>
      <c r="E22" s="120"/>
      <c r="F22" s="23" t="s">
        <v>16</v>
      </c>
      <c r="G22" s="117" t="s">
        <v>24</v>
      </c>
      <c r="H22" s="118"/>
      <c r="I22" s="6">
        <v>53713</v>
      </c>
      <c r="J22" s="24" t="s">
        <v>16</v>
      </c>
      <c r="K22" s="25"/>
    </row>
    <row r="23" spans="1:11" ht="30" customHeight="1" x14ac:dyDescent="0.25">
      <c r="A23" s="110" t="s">
        <v>25</v>
      </c>
      <c r="B23" s="111" t="s">
        <v>26</v>
      </c>
      <c r="C23" s="111" t="s">
        <v>27</v>
      </c>
      <c r="D23" s="111" t="s">
        <v>28</v>
      </c>
      <c r="E23" s="26" t="s">
        <v>29</v>
      </c>
      <c r="F23" s="112" t="s">
        <v>30</v>
      </c>
      <c r="G23" s="111" t="s">
        <v>31</v>
      </c>
      <c r="H23" s="111"/>
      <c r="I23" s="101" t="s">
        <v>32</v>
      </c>
      <c r="J23" s="102"/>
      <c r="K23" s="103"/>
    </row>
    <row r="24" spans="1:11" ht="28.15" customHeight="1" x14ac:dyDescent="0.25">
      <c r="A24" s="110"/>
      <c r="B24" s="111"/>
      <c r="C24" s="111"/>
      <c r="D24" s="111"/>
      <c r="E24" s="27" t="s">
        <v>33</v>
      </c>
      <c r="F24" s="113"/>
      <c r="G24" s="28" t="s">
        <v>34</v>
      </c>
      <c r="H24" s="28" t="s">
        <v>35</v>
      </c>
      <c r="I24" s="29" t="s">
        <v>36</v>
      </c>
      <c r="J24" s="30" t="s">
        <v>37</v>
      </c>
      <c r="K24" s="30" t="s">
        <v>38</v>
      </c>
    </row>
    <row r="25" spans="1:11" ht="50.25" customHeight="1" x14ac:dyDescent="0.25">
      <c r="A25" s="31" t="s">
        <v>39</v>
      </c>
      <c r="B25" s="98" t="s">
        <v>176</v>
      </c>
      <c r="C25" s="32"/>
      <c r="D25" s="33" t="s">
        <v>40</v>
      </c>
      <c r="E25" s="34">
        <v>3000</v>
      </c>
      <c r="F25" s="33" t="s">
        <v>41</v>
      </c>
      <c r="G25" s="35" t="s">
        <v>42</v>
      </c>
      <c r="H25" s="36" t="s">
        <v>42</v>
      </c>
      <c r="I25" s="37" t="s">
        <v>43</v>
      </c>
      <c r="J25" s="38"/>
      <c r="K25" s="38"/>
    </row>
    <row r="26" spans="1:11" ht="39.950000000000003" customHeight="1" x14ac:dyDescent="0.25">
      <c r="A26" s="31"/>
      <c r="B26" s="39" t="s">
        <v>44</v>
      </c>
      <c r="C26" s="40"/>
      <c r="D26" s="33"/>
      <c r="E26" s="41"/>
      <c r="F26" s="42"/>
      <c r="G26" s="35"/>
      <c r="H26" s="35"/>
      <c r="I26" s="38"/>
      <c r="J26" s="38"/>
      <c r="K26" s="38"/>
    </row>
    <row r="27" spans="1:11" s="2" customFormat="1" ht="47.25" x14ac:dyDescent="0.25">
      <c r="A27" s="43" t="s">
        <v>39</v>
      </c>
      <c r="B27" s="44" t="s">
        <v>50</v>
      </c>
      <c r="C27" s="45" t="s">
        <v>45</v>
      </c>
      <c r="D27" s="33" t="s">
        <v>40</v>
      </c>
      <c r="E27" s="41">
        <v>5500</v>
      </c>
      <c r="F27" s="33" t="s">
        <v>41</v>
      </c>
      <c r="G27" s="30" t="s">
        <v>51</v>
      </c>
      <c r="H27" s="35" t="s">
        <v>51</v>
      </c>
      <c r="I27" s="33"/>
      <c r="J27" s="38" t="s">
        <v>43</v>
      </c>
      <c r="K27" s="38"/>
    </row>
    <row r="28" spans="1:11" ht="49.5" customHeight="1" x14ac:dyDescent="0.25">
      <c r="A28" s="43" t="s">
        <v>48</v>
      </c>
      <c r="B28" s="44" t="s">
        <v>53</v>
      </c>
      <c r="C28" s="45" t="s">
        <v>45</v>
      </c>
      <c r="D28" s="33" t="s">
        <v>40</v>
      </c>
      <c r="E28" s="46">
        <v>9000</v>
      </c>
      <c r="F28" s="33" t="s">
        <v>41</v>
      </c>
      <c r="G28" s="35" t="s">
        <v>54</v>
      </c>
      <c r="H28" s="36" t="s">
        <v>55</v>
      </c>
      <c r="I28" s="37"/>
      <c r="J28" s="38" t="s">
        <v>43</v>
      </c>
      <c r="K28" s="38"/>
    </row>
    <row r="29" spans="1:11" ht="45.75" customHeight="1" x14ac:dyDescent="0.25">
      <c r="A29" s="43" t="s">
        <v>49</v>
      </c>
      <c r="B29" s="44" t="s">
        <v>57</v>
      </c>
      <c r="C29" s="45" t="s">
        <v>45</v>
      </c>
      <c r="D29" s="33" t="s">
        <v>40</v>
      </c>
      <c r="E29" s="46">
        <v>15500</v>
      </c>
      <c r="F29" s="33" t="s">
        <v>41</v>
      </c>
      <c r="G29" s="47" t="s">
        <v>58</v>
      </c>
      <c r="H29" s="47" t="s">
        <v>59</v>
      </c>
      <c r="I29" s="37"/>
      <c r="J29" s="38"/>
      <c r="K29" s="38" t="s">
        <v>43</v>
      </c>
    </row>
    <row r="30" spans="1:11" ht="47.25" x14ac:dyDescent="0.25">
      <c r="A30" s="43" t="s">
        <v>52</v>
      </c>
      <c r="B30" s="44" t="s">
        <v>61</v>
      </c>
      <c r="C30" s="45" t="s">
        <v>45</v>
      </c>
      <c r="D30" s="33" t="s">
        <v>40</v>
      </c>
      <c r="E30" s="46">
        <v>6000</v>
      </c>
      <c r="F30" s="33" t="s">
        <v>41</v>
      </c>
      <c r="G30" s="36" t="s">
        <v>62</v>
      </c>
      <c r="H30" s="36" t="s">
        <v>62</v>
      </c>
      <c r="I30" s="37"/>
      <c r="J30" s="38"/>
      <c r="K30" s="38" t="s">
        <v>43</v>
      </c>
    </row>
    <row r="31" spans="1:11" ht="48.6" customHeight="1" x14ac:dyDescent="0.25">
      <c r="A31" s="43" t="s">
        <v>56</v>
      </c>
      <c r="B31" s="44" t="s">
        <v>64</v>
      </c>
      <c r="C31" s="45" t="s">
        <v>45</v>
      </c>
      <c r="D31" s="33" t="s">
        <v>40</v>
      </c>
      <c r="E31" s="46">
        <v>9000</v>
      </c>
      <c r="F31" s="33" t="s">
        <v>41</v>
      </c>
      <c r="G31" s="36" t="s">
        <v>65</v>
      </c>
      <c r="H31" s="36" t="s">
        <v>65</v>
      </c>
      <c r="I31" s="37"/>
      <c r="J31" s="38"/>
      <c r="K31" s="38" t="s">
        <v>43</v>
      </c>
    </row>
    <row r="32" spans="1:11" ht="47.25" x14ac:dyDescent="0.25">
      <c r="A32" s="43" t="s">
        <v>60</v>
      </c>
      <c r="B32" s="48" t="s">
        <v>67</v>
      </c>
      <c r="C32" s="49" t="s">
        <v>45</v>
      </c>
      <c r="D32" s="33" t="s">
        <v>40</v>
      </c>
      <c r="E32" s="46">
        <v>2000</v>
      </c>
      <c r="F32" s="33" t="s">
        <v>41</v>
      </c>
      <c r="G32" s="36" t="s">
        <v>68</v>
      </c>
      <c r="H32" s="36" t="s">
        <v>69</v>
      </c>
      <c r="I32" s="37"/>
      <c r="J32" s="38"/>
      <c r="K32" s="38" t="s">
        <v>43</v>
      </c>
    </row>
    <row r="33" spans="1:12" ht="39.950000000000003" customHeight="1" x14ac:dyDescent="0.25">
      <c r="A33" s="31"/>
      <c r="B33" s="39" t="s">
        <v>70</v>
      </c>
      <c r="C33" s="48"/>
      <c r="D33" s="33"/>
      <c r="E33" s="50"/>
      <c r="F33" s="42"/>
      <c r="G33" s="35"/>
      <c r="H33" s="35"/>
      <c r="I33" s="38"/>
      <c r="J33" s="38"/>
      <c r="K33" s="38"/>
    </row>
    <row r="34" spans="1:12" ht="48.75" customHeight="1" x14ac:dyDescent="0.25">
      <c r="A34" s="31" t="s">
        <v>39</v>
      </c>
      <c r="B34" s="51" t="s">
        <v>71</v>
      </c>
      <c r="C34" s="52" t="s">
        <v>45</v>
      </c>
      <c r="D34" s="33" t="s">
        <v>40</v>
      </c>
      <c r="E34" s="41">
        <v>4600</v>
      </c>
      <c r="F34" s="33" t="s">
        <v>41</v>
      </c>
      <c r="G34" s="35" t="s">
        <v>51</v>
      </c>
      <c r="H34" s="35" t="s">
        <v>51</v>
      </c>
      <c r="I34" s="38"/>
      <c r="J34" s="38" t="s">
        <v>43</v>
      </c>
      <c r="K34" s="38"/>
    </row>
    <row r="35" spans="1:12" ht="48" customHeight="1" x14ac:dyDescent="0.25">
      <c r="A35" s="31" t="s">
        <v>48</v>
      </c>
      <c r="B35" s="51" t="s">
        <v>72</v>
      </c>
      <c r="C35" s="52" t="s">
        <v>45</v>
      </c>
      <c r="D35" s="33" t="s">
        <v>40</v>
      </c>
      <c r="E35" s="41">
        <v>8250</v>
      </c>
      <c r="F35" s="33" t="s">
        <v>41</v>
      </c>
      <c r="G35" s="35" t="s">
        <v>51</v>
      </c>
      <c r="H35" s="35" t="s">
        <v>51</v>
      </c>
      <c r="I35" s="38"/>
      <c r="J35" s="38" t="s">
        <v>43</v>
      </c>
      <c r="K35" s="38"/>
    </row>
    <row r="36" spans="1:12" ht="48.75" customHeight="1" x14ac:dyDescent="0.25">
      <c r="A36" s="31" t="s">
        <v>49</v>
      </c>
      <c r="B36" s="51" t="s">
        <v>73</v>
      </c>
      <c r="C36" s="52" t="s">
        <v>45</v>
      </c>
      <c r="D36" s="33" t="s">
        <v>40</v>
      </c>
      <c r="E36" s="41">
        <v>2400</v>
      </c>
      <c r="F36" s="33" t="s">
        <v>41</v>
      </c>
      <c r="G36" s="35" t="s">
        <v>54</v>
      </c>
      <c r="H36" s="35" t="s">
        <v>54</v>
      </c>
      <c r="I36" s="38"/>
      <c r="J36" s="38" t="s">
        <v>43</v>
      </c>
      <c r="K36" s="38"/>
    </row>
    <row r="37" spans="1:12" ht="51" customHeight="1" x14ac:dyDescent="0.25">
      <c r="A37" s="31" t="s">
        <v>52</v>
      </c>
      <c r="B37" s="51" t="s">
        <v>74</v>
      </c>
      <c r="C37" s="52" t="s">
        <v>45</v>
      </c>
      <c r="D37" s="33" t="s">
        <v>40</v>
      </c>
      <c r="E37" s="41">
        <v>2000</v>
      </c>
      <c r="F37" s="33" t="s">
        <v>41</v>
      </c>
      <c r="G37" s="35" t="s">
        <v>54</v>
      </c>
      <c r="H37" s="35" t="s">
        <v>54</v>
      </c>
      <c r="I37" s="38"/>
      <c r="J37" s="38" t="s">
        <v>43</v>
      </c>
      <c r="K37" s="38"/>
    </row>
    <row r="38" spans="1:12" ht="48.75" customHeight="1" x14ac:dyDescent="0.25">
      <c r="A38" s="31" t="s">
        <v>56</v>
      </c>
      <c r="B38" s="51" t="s">
        <v>75</v>
      </c>
      <c r="C38" s="52" t="s">
        <v>45</v>
      </c>
      <c r="D38" s="33" t="s">
        <v>40</v>
      </c>
      <c r="E38" s="50">
        <v>2000</v>
      </c>
      <c r="F38" s="33" t="s">
        <v>41</v>
      </c>
      <c r="G38" s="35" t="s">
        <v>54</v>
      </c>
      <c r="H38" s="35" t="s">
        <v>54</v>
      </c>
      <c r="I38" s="38"/>
      <c r="J38" s="38" t="s">
        <v>43</v>
      </c>
      <c r="K38" s="38"/>
    </row>
    <row r="39" spans="1:12" s="2" customFormat="1" ht="46.5" customHeight="1" x14ac:dyDescent="0.25">
      <c r="A39" s="31" t="s">
        <v>60</v>
      </c>
      <c r="B39" s="51" t="s">
        <v>76</v>
      </c>
      <c r="C39" s="52" t="s">
        <v>45</v>
      </c>
      <c r="D39" s="33" t="s">
        <v>40</v>
      </c>
      <c r="E39" s="46">
        <v>12000</v>
      </c>
      <c r="F39" s="33" t="s">
        <v>41</v>
      </c>
      <c r="G39" s="30" t="s">
        <v>54</v>
      </c>
      <c r="H39" s="35" t="s">
        <v>55</v>
      </c>
      <c r="I39" s="38"/>
      <c r="J39" s="38" t="s">
        <v>43</v>
      </c>
      <c r="K39" s="38"/>
    </row>
    <row r="40" spans="1:12" ht="49.5" customHeight="1" x14ac:dyDescent="0.25">
      <c r="A40" s="31" t="s">
        <v>63</v>
      </c>
      <c r="B40" s="44" t="s">
        <v>77</v>
      </c>
      <c r="C40" s="52" t="s">
        <v>45</v>
      </c>
      <c r="D40" s="33" t="s">
        <v>40</v>
      </c>
      <c r="E40" s="46">
        <v>6300</v>
      </c>
      <c r="F40" s="33" t="s">
        <v>41</v>
      </c>
      <c r="G40" s="30" t="s">
        <v>54</v>
      </c>
      <c r="H40" s="35" t="s">
        <v>55</v>
      </c>
      <c r="I40" s="37"/>
      <c r="J40" s="38" t="s">
        <v>43</v>
      </c>
      <c r="K40" s="38"/>
    </row>
    <row r="41" spans="1:12" ht="48" customHeight="1" x14ac:dyDescent="0.25">
      <c r="A41" s="31" t="s">
        <v>66</v>
      </c>
      <c r="B41" s="44" t="s">
        <v>79</v>
      </c>
      <c r="C41" s="52" t="s">
        <v>45</v>
      </c>
      <c r="D41" s="33" t="s">
        <v>40</v>
      </c>
      <c r="E41" s="46">
        <v>12600</v>
      </c>
      <c r="F41" s="33" t="s">
        <v>41</v>
      </c>
      <c r="G41" s="36" t="s">
        <v>58</v>
      </c>
      <c r="H41" s="36" t="s">
        <v>59</v>
      </c>
      <c r="I41" s="37"/>
      <c r="J41" s="38"/>
      <c r="K41" s="38" t="s">
        <v>43</v>
      </c>
    </row>
    <row r="42" spans="1:12" ht="46.5" customHeight="1" x14ac:dyDescent="0.25">
      <c r="A42" s="31" t="s">
        <v>78</v>
      </c>
      <c r="B42" s="51" t="s">
        <v>81</v>
      </c>
      <c r="C42" s="53"/>
      <c r="D42" s="33" t="s">
        <v>40</v>
      </c>
      <c r="E42" s="54"/>
      <c r="F42" s="33"/>
      <c r="G42" s="55"/>
      <c r="H42" s="55"/>
      <c r="I42" s="37"/>
      <c r="J42" s="38"/>
      <c r="K42" s="38"/>
    </row>
    <row r="43" spans="1:12" ht="46.5" customHeight="1" x14ac:dyDescent="0.25">
      <c r="A43" s="31" t="s">
        <v>80</v>
      </c>
      <c r="B43" s="51" t="s">
        <v>83</v>
      </c>
      <c r="C43" s="53"/>
      <c r="D43" s="33" t="s">
        <v>40</v>
      </c>
      <c r="E43" s="46"/>
      <c r="F43" s="33"/>
      <c r="G43" s="55"/>
      <c r="H43" s="55"/>
      <c r="I43" s="37"/>
      <c r="J43" s="38"/>
      <c r="K43" s="38"/>
    </row>
    <row r="44" spans="1:12" ht="46.5" customHeight="1" x14ac:dyDescent="0.25">
      <c r="A44" s="31" t="s">
        <v>82</v>
      </c>
      <c r="B44" s="51" t="s">
        <v>85</v>
      </c>
      <c r="C44" s="53"/>
      <c r="D44" s="33" t="s">
        <v>40</v>
      </c>
      <c r="E44" s="46"/>
      <c r="F44" s="33"/>
      <c r="G44" s="55"/>
      <c r="H44" s="55"/>
      <c r="I44" s="37"/>
      <c r="J44" s="38"/>
      <c r="K44" s="38"/>
    </row>
    <row r="45" spans="1:12" ht="46.5" customHeight="1" x14ac:dyDescent="0.25">
      <c r="A45" s="31" t="s">
        <v>84</v>
      </c>
      <c r="B45" s="51" t="s">
        <v>87</v>
      </c>
      <c r="C45" s="53"/>
      <c r="D45" s="33" t="s">
        <v>40</v>
      </c>
      <c r="E45" s="46"/>
      <c r="F45" s="33"/>
      <c r="G45" s="55"/>
      <c r="H45" s="55"/>
      <c r="I45" s="37"/>
      <c r="J45" s="38"/>
      <c r="K45" s="38"/>
    </row>
    <row r="46" spans="1:12" ht="46.5" customHeight="1" x14ac:dyDescent="0.25">
      <c r="A46" s="31" t="s">
        <v>86</v>
      </c>
      <c r="B46" s="51" t="s">
        <v>89</v>
      </c>
      <c r="C46" s="53"/>
      <c r="D46" s="33" t="s">
        <v>40</v>
      </c>
      <c r="E46" s="46"/>
      <c r="F46" s="33"/>
      <c r="G46" s="55"/>
      <c r="H46" s="55"/>
      <c r="I46" s="37"/>
      <c r="J46" s="38"/>
      <c r="K46" s="38"/>
    </row>
    <row r="47" spans="1:12" ht="39.950000000000003" customHeight="1" x14ac:dyDescent="0.25">
      <c r="A47" s="31"/>
      <c r="B47" s="39" t="s">
        <v>90</v>
      </c>
      <c r="C47" s="53"/>
      <c r="D47" s="33"/>
      <c r="E47" s="46"/>
      <c r="F47" s="33"/>
      <c r="G47" s="28"/>
      <c r="H47" s="36"/>
      <c r="I47" s="37"/>
      <c r="J47" s="38"/>
      <c r="K47" s="38"/>
    </row>
    <row r="48" spans="1:12" s="2" customFormat="1" ht="46.5" customHeight="1" x14ac:dyDescent="0.25">
      <c r="A48" s="43" t="s">
        <v>39</v>
      </c>
      <c r="B48" s="51" t="s">
        <v>91</v>
      </c>
      <c r="C48" s="52" t="s">
        <v>45</v>
      </c>
      <c r="D48" s="56" t="s">
        <v>40</v>
      </c>
      <c r="E48" s="46">
        <v>4000</v>
      </c>
      <c r="F48" s="33" t="s">
        <v>41</v>
      </c>
      <c r="G48" s="30" t="s">
        <v>51</v>
      </c>
      <c r="H48" s="35" t="s">
        <v>51</v>
      </c>
      <c r="I48" s="38"/>
      <c r="J48" s="38" t="s">
        <v>43</v>
      </c>
      <c r="K48" s="38"/>
      <c r="L48" s="95"/>
    </row>
    <row r="49" spans="1:12" s="2" customFormat="1" ht="48" customHeight="1" x14ac:dyDescent="0.25">
      <c r="A49" s="43" t="s">
        <v>48</v>
      </c>
      <c r="B49" s="51" t="s">
        <v>92</v>
      </c>
      <c r="C49" s="52" t="s">
        <v>45</v>
      </c>
      <c r="D49" s="56" t="s">
        <v>40</v>
      </c>
      <c r="E49" s="46">
        <v>32000</v>
      </c>
      <c r="F49" s="33" t="s">
        <v>41</v>
      </c>
      <c r="G49" s="30" t="s">
        <v>54</v>
      </c>
      <c r="H49" s="35" t="s">
        <v>54</v>
      </c>
      <c r="I49" s="38"/>
      <c r="J49" s="38" t="s">
        <v>43</v>
      </c>
      <c r="K49" s="38"/>
      <c r="L49" s="95"/>
    </row>
    <row r="50" spans="1:12" s="2" customFormat="1" ht="48" customHeight="1" x14ac:dyDescent="0.25">
      <c r="A50" s="43" t="s">
        <v>49</v>
      </c>
      <c r="B50" s="51" t="s">
        <v>93</v>
      </c>
      <c r="C50" s="52" t="s">
        <v>45</v>
      </c>
      <c r="D50" s="56" t="s">
        <v>40</v>
      </c>
      <c r="E50" s="46">
        <v>22000</v>
      </c>
      <c r="F50" s="33" t="s">
        <v>41</v>
      </c>
      <c r="G50" s="30" t="s">
        <v>54</v>
      </c>
      <c r="H50" s="35" t="s">
        <v>54</v>
      </c>
      <c r="I50" s="38"/>
      <c r="J50" s="38" t="s">
        <v>43</v>
      </c>
      <c r="K50" s="38"/>
      <c r="L50" s="95"/>
    </row>
    <row r="51" spans="1:12" s="2" customFormat="1" ht="51" customHeight="1" x14ac:dyDescent="0.25">
      <c r="A51" s="43" t="s">
        <v>52</v>
      </c>
      <c r="B51" s="57" t="s">
        <v>94</v>
      </c>
      <c r="C51" s="52" t="s">
        <v>45</v>
      </c>
      <c r="D51" s="56" t="s">
        <v>40</v>
      </c>
      <c r="E51" s="46">
        <v>6500</v>
      </c>
      <c r="F51" s="33" t="s">
        <v>41</v>
      </c>
      <c r="G51" s="30" t="s">
        <v>54</v>
      </c>
      <c r="H51" s="35" t="s">
        <v>54</v>
      </c>
      <c r="I51" s="38"/>
      <c r="J51" s="38" t="s">
        <v>43</v>
      </c>
      <c r="K51" s="38"/>
      <c r="L51" s="95"/>
    </row>
    <row r="52" spans="1:12" s="2" customFormat="1" ht="46.5" customHeight="1" x14ac:dyDescent="0.25">
      <c r="A52" s="43" t="s">
        <v>56</v>
      </c>
      <c r="B52" s="51" t="s">
        <v>95</v>
      </c>
      <c r="C52" s="52" t="s">
        <v>45</v>
      </c>
      <c r="D52" s="56" t="s">
        <v>40</v>
      </c>
      <c r="E52" s="46">
        <v>6000</v>
      </c>
      <c r="F52" s="33" t="s">
        <v>41</v>
      </c>
      <c r="G52" s="35" t="s">
        <v>54</v>
      </c>
      <c r="H52" s="35" t="s">
        <v>54</v>
      </c>
      <c r="I52" s="33"/>
      <c r="J52" s="38" t="s">
        <v>43</v>
      </c>
      <c r="K52" s="38"/>
    </row>
    <row r="53" spans="1:12" ht="46.5" customHeight="1" x14ac:dyDescent="0.25">
      <c r="A53" s="43" t="s">
        <v>60</v>
      </c>
      <c r="B53" s="44" t="s">
        <v>96</v>
      </c>
      <c r="C53" s="52" t="s">
        <v>45</v>
      </c>
      <c r="D53" s="56" t="s">
        <v>40</v>
      </c>
      <c r="E53" s="46">
        <v>1700</v>
      </c>
      <c r="F53" s="33" t="s">
        <v>41</v>
      </c>
      <c r="G53" s="29" t="s">
        <v>51</v>
      </c>
      <c r="H53" s="29" t="s">
        <v>54</v>
      </c>
      <c r="I53" s="37"/>
      <c r="J53" s="38" t="s">
        <v>43</v>
      </c>
      <c r="K53" s="38"/>
    </row>
    <row r="54" spans="1:12" s="2" customFormat="1" ht="46.5" customHeight="1" x14ac:dyDescent="0.25">
      <c r="A54" s="43" t="s">
        <v>63</v>
      </c>
      <c r="B54" s="51" t="s">
        <v>76</v>
      </c>
      <c r="C54" s="52" t="s">
        <v>45</v>
      </c>
      <c r="D54" s="56" t="s">
        <v>40</v>
      </c>
      <c r="E54" s="46">
        <v>12000</v>
      </c>
      <c r="F54" s="33" t="s">
        <v>41</v>
      </c>
      <c r="G54" s="35" t="s">
        <v>55</v>
      </c>
      <c r="H54" s="35" t="s">
        <v>55</v>
      </c>
      <c r="I54" s="38"/>
      <c r="J54" s="38" t="s">
        <v>43</v>
      </c>
      <c r="K54" s="38"/>
    </row>
    <row r="55" spans="1:12" ht="46.5" customHeight="1" x14ac:dyDescent="0.25">
      <c r="A55" s="43" t="s">
        <v>66</v>
      </c>
      <c r="B55" s="51" t="s">
        <v>97</v>
      </c>
      <c r="C55" s="52" t="s">
        <v>45</v>
      </c>
      <c r="D55" s="33" t="s">
        <v>40</v>
      </c>
      <c r="E55" s="46">
        <v>750</v>
      </c>
      <c r="F55" s="33" t="s">
        <v>41</v>
      </c>
      <c r="G55" s="29" t="s">
        <v>54</v>
      </c>
      <c r="H55" s="29" t="s">
        <v>98</v>
      </c>
      <c r="I55" s="37"/>
      <c r="J55" s="38" t="s">
        <v>43</v>
      </c>
      <c r="K55" s="38"/>
    </row>
    <row r="56" spans="1:12" ht="46.5" customHeight="1" x14ac:dyDescent="0.25">
      <c r="A56" s="43" t="s">
        <v>78</v>
      </c>
      <c r="B56" s="44" t="s">
        <v>99</v>
      </c>
      <c r="C56" s="52" t="s">
        <v>45</v>
      </c>
      <c r="D56" s="33" t="s">
        <v>40</v>
      </c>
      <c r="E56" s="46">
        <v>3000</v>
      </c>
      <c r="F56" s="33" t="s">
        <v>41</v>
      </c>
      <c r="G56" s="29" t="s">
        <v>100</v>
      </c>
      <c r="H56" s="29" t="s">
        <v>101</v>
      </c>
      <c r="I56" s="37"/>
      <c r="J56" s="38"/>
      <c r="K56" s="38" t="s">
        <v>43</v>
      </c>
    </row>
    <row r="57" spans="1:12" ht="46.5" customHeight="1" x14ac:dyDescent="0.25">
      <c r="A57" s="43" t="s">
        <v>80</v>
      </c>
      <c r="B57" s="44" t="s">
        <v>102</v>
      </c>
      <c r="C57" s="52" t="s">
        <v>45</v>
      </c>
      <c r="D57" s="33" t="s">
        <v>40</v>
      </c>
      <c r="E57" s="46">
        <v>1450</v>
      </c>
      <c r="F57" s="33" t="s">
        <v>41</v>
      </c>
      <c r="G57" s="29" t="s">
        <v>58</v>
      </c>
      <c r="H57" s="29" t="s">
        <v>59</v>
      </c>
      <c r="I57" s="37"/>
      <c r="J57" s="38"/>
      <c r="K57" s="38" t="s">
        <v>43</v>
      </c>
    </row>
    <row r="58" spans="1:12" ht="46.5" customHeight="1" x14ac:dyDescent="0.25">
      <c r="A58" s="43" t="s">
        <v>82</v>
      </c>
      <c r="B58" s="44" t="s">
        <v>103</v>
      </c>
      <c r="C58" s="52" t="s">
        <v>45</v>
      </c>
      <c r="D58" s="33" t="s">
        <v>40</v>
      </c>
      <c r="E58" s="46">
        <v>2090</v>
      </c>
      <c r="F58" s="33" t="s">
        <v>41</v>
      </c>
      <c r="G58" s="29" t="s">
        <v>58</v>
      </c>
      <c r="H58" s="29" t="s">
        <v>59</v>
      </c>
      <c r="I58" s="37"/>
      <c r="J58" s="38"/>
      <c r="K58" s="38" t="s">
        <v>43</v>
      </c>
    </row>
    <row r="59" spans="1:12" ht="46.5" customHeight="1" x14ac:dyDescent="0.25">
      <c r="A59" s="43" t="s">
        <v>84</v>
      </c>
      <c r="B59" s="44" t="s">
        <v>104</v>
      </c>
      <c r="C59" s="52" t="s">
        <v>45</v>
      </c>
      <c r="D59" s="33" t="s">
        <v>40</v>
      </c>
      <c r="E59" s="46">
        <v>1300</v>
      </c>
      <c r="F59" s="33" t="s">
        <v>41</v>
      </c>
      <c r="G59" s="29" t="s">
        <v>58</v>
      </c>
      <c r="H59" s="29" t="s">
        <v>59</v>
      </c>
      <c r="I59" s="37"/>
      <c r="J59" s="38"/>
      <c r="K59" s="38" t="s">
        <v>43</v>
      </c>
    </row>
    <row r="60" spans="1:12" ht="46.5" customHeight="1" x14ac:dyDescent="0.25">
      <c r="A60" s="43" t="s">
        <v>86</v>
      </c>
      <c r="B60" s="51" t="s">
        <v>106</v>
      </c>
      <c r="C60" s="52" t="s">
        <v>45</v>
      </c>
      <c r="D60" s="33" t="s">
        <v>40</v>
      </c>
      <c r="E60" s="46">
        <v>1500</v>
      </c>
      <c r="F60" s="33" t="s">
        <v>41</v>
      </c>
      <c r="G60" s="29" t="s">
        <v>58</v>
      </c>
      <c r="H60" s="29" t="s">
        <v>59</v>
      </c>
      <c r="I60" s="37"/>
      <c r="J60" s="38"/>
      <c r="K60" s="38" t="s">
        <v>43</v>
      </c>
    </row>
    <row r="61" spans="1:12" ht="46.5" customHeight="1" x14ac:dyDescent="0.25">
      <c r="A61" s="43" t="s">
        <v>88</v>
      </c>
      <c r="B61" s="44" t="s">
        <v>108</v>
      </c>
      <c r="C61" s="52" t="s">
        <v>45</v>
      </c>
      <c r="D61" s="33" t="s">
        <v>40</v>
      </c>
      <c r="E61" s="46">
        <v>4000</v>
      </c>
      <c r="F61" s="33" t="s">
        <v>41</v>
      </c>
      <c r="G61" s="29" t="s">
        <v>58</v>
      </c>
      <c r="H61" s="29" t="s">
        <v>59</v>
      </c>
      <c r="I61" s="37"/>
      <c r="J61" s="38"/>
      <c r="K61" s="38" t="s">
        <v>43</v>
      </c>
    </row>
    <row r="62" spans="1:12" ht="46.5" customHeight="1" x14ac:dyDescent="0.25">
      <c r="A62" s="43" t="s">
        <v>105</v>
      </c>
      <c r="B62" s="44" t="s">
        <v>110</v>
      </c>
      <c r="C62" s="52" t="s">
        <v>45</v>
      </c>
      <c r="D62" s="33" t="s">
        <v>40</v>
      </c>
      <c r="E62" s="46">
        <v>4000</v>
      </c>
      <c r="F62" s="33" t="s">
        <v>41</v>
      </c>
      <c r="G62" s="29" t="s">
        <v>58</v>
      </c>
      <c r="H62" s="29" t="s">
        <v>59</v>
      </c>
      <c r="I62" s="37"/>
      <c r="J62" s="38"/>
      <c r="K62" s="38" t="s">
        <v>43</v>
      </c>
    </row>
    <row r="63" spans="1:12" ht="46.5" customHeight="1" x14ac:dyDescent="0.25">
      <c r="A63" s="43" t="s">
        <v>107</v>
      </c>
      <c r="B63" s="44" t="s">
        <v>112</v>
      </c>
      <c r="C63" s="52" t="s">
        <v>45</v>
      </c>
      <c r="D63" s="33" t="s">
        <v>40</v>
      </c>
      <c r="E63" s="46">
        <v>1020</v>
      </c>
      <c r="F63" s="33" t="s">
        <v>41</v>
      </c>
      <c r="G63" s="29" t="s">
        <v>58</v>
      </c>
      <c r="H63" s="29" t="s">
        <v>59</v>
      </c>
      <c r="I63" s="37"/>
      <c r="J63" s="38"/>
      <c r="K63" s="38" t="s">
        <v>43</v>
      </c>
    </row>
    <row r="64" spans="1:12" ht="46.5" customHeight="1" x14ac:dyDescent="0.25">
      <c r="A64" s="43" t="s">
        <v>109</v>
      </c>
      <c r="B64" s="51" t="s">
        <v>114</v>
      </c>
      <c r="C64" s="53"/>
      <c r="D64" s="33" t="s">
        <v>40</v>
      </c>
      <c r="E64" s="54"/>
      <c r="F64" s="33"/>
      <c r="G64" s="36"/>
      <c r="H64" s="36"/>
      <c r="I64" s="37"/>
      <c r="J64" s="38"/>
      <c r="K64" s="38"/>
    </row>
    <row r="65" spans="1:11" ht="46.5" customHeight="1" x14ac:dyDescent="0.25">
      <c r="A65" s="43" t="s">
        <v>111</v>
      </c>
      <c r="B65" s="51" t="s">
        <v>116</v>
      </c>
      <c r="C65" s="53"/>
      <c r="D65" s="33" t="s">
        <v>40</v>
      </c>
      <c r="E65" s="46"/>
      <c r="F65" s="33"/>
      <c r="G65" s="36"/>
      <c r="H65" s="36"/>
      <c r="I65" s="37"/>
      <c r="J65" s="38"/>
      <c r="K65" s="38"/>
    </row>
    <row r="66" spans="1:11" ht="46.5" customHeight="1" x14ac:dyDescent="0.25">
      <c r="A66" s="43" t="s">
        <v>113</v>
      </c>
      <c r="B66" s="51" t="s">
        <v>118</v>
      </c>
      <c r="C66" s="53"/>
      <c r="D66" s="33" t="s">
        <v>40</v>
      </c>
      <c r="E66" s="46"/>
      <c r="F66" s="33"/>
      <c r="G66" s="36"/>
      <c r="H66" s="36"/>
      <c r="I66" s="37"/>
      <c r="J66" s="38"/>
      <c r="K66" s="38"/>
    </row>
    <row r="67" spans="1:11" ht="39.950000000000003" customHeight="1" x14ac:dyDescent="0.25">
      <c r="A67" s="31"/>
      <c r="B67" s="39" t="s">
        <v>119</v>
      </c>
      <c r="C67" s="53"/>
      <c r="D67" s="33"/>
      <c r="E67" s="46"/>
      <c r="F67" s="33"/>
      <c r="G67" s="55"/>
      <c r="H67" s="55"/>
      <c r="I67" s="37"/>
      <c r="J67" s="38"/>
      <c r="K67" s="38"/>
    </row>
    <row r="68" spans="1:11" s="2" customFormat="1" ht="46.9" customHeight="1" x14ac:dyDescent="0.25">
      <c r="A68" s="43" t="s">
        <v>39</v>
      </c>
      <c r="B68" s="51" t="s">
        <v>120</v>
      </c>
      <c r="C68" s="58" t="s">
        <v>45</v>
      </c>
      <c r="D68" s="56" t="s">
        <v>40</v>
      </c>
      <c r="E68" s="46">
        <v>1200</v>
      </c>
      <c r="F68" s="33" t="s">
        <v>41</v>
      </c>
      <c r="G68" s="30" t="s">
        <v>46</v>
      </c>
      <c r="H68" s="35" t="s">
        <v>47</v>
      </c>
      <c r="I68" s="38" t="s">
        <v>43</v>
      </c>
      <c r="J68" s="38"/>
      <c r="K68" s="38"/>
    </row>
    <row r="69" spans="1:11" s="2" customFormat="1" ht="46.9" customHeight="1" x14ac:dyDescent="0.25">
      <c r="A69" s="43" t="s">
        <v>48</v>
      </c>
      <c r="B69" s="51" t="s">
        <v>121</v>
      </c>
      <c r="C69" s="58" t="s">
        <v>45</v>
      </c>
      <c r="D69" s="56" t="s">
        <v>40</v>
      </c>
      <c r="E69" s="46">
        <v>1200</v>
      </c>
      <c r="F69" s="33" t="s">
        <v>41</v>
      </c>
      <c r="G69" s="30" t="s">
        <v>46</v>
      </c>
      <c r="H69" s="35" t="s">
        <v>47</v>
      </c>
      <c r="I69" s="38" t="s">
        <v>43</v>
      </c>
      <c r="J69" s="38"/>
      <c r="K69" s="38"/>
    </row>
    <row r="70" spans="1:11" s="2" customFormat="1" ht="46.9" customHeight="1" x14ac:dyDescent="0.25">
      <c r="A70" s="43" t="s">
        <v>49</v>
      </c>
      <c r="B70" s="51" t="s">
        <v>122</v>
      </c>
      <c r="C70" s="58" t="s">
        <v>45</v>
      </c>
      <c r="D70" s="56" t="s">
        <v>40</v>
      </c>
      <c r="E70" s="46">
        <v>9000</v>
      </c>
      <c r="F70" s="33" t="s">
        <v>41</v>
      </c>
      <c r="G70" s="30" t="s">
        <v>51</v>
      </c>
      <c r="H70" s="35" t="s">
        <v>51</v>
      </c>
      <c r="I70" s="38"/>
      <c r="J70" s="38" t="s">
        <v>43</v>
      </c>
      <c r="K70" s="38"/>
    </row>
    <row r="71" spans="1:11" s="2" customFormat="1" ht="46.9" customHeight="1" x14ac:dyDescent="0.25">
      <c r="A71" s="43" t="s">
        <v>52</v>
      </c>
      <c r="B71" s="51" t="s">
        <v>123</v>
      </c>
      <c r="C71" s="58" t="s">
        <v>45</v>
      </c>
      <c r="D71" s="56" t="s">
        <v>40</v>
      </c>
      <c r="E71" s="46">
        <v>7000</v>
      </c>
      <c r="F71" s="33" t="s">
        <v>41</v>
      </c>
      <c r="G71" s="30" t="s">
        <v>51</v>
      </c>
      <c r="H71" s="35" t="s">
        <v>51</v>
      </c>
      <c r="I71" s="38"/>
      <c r="J71" s="38" t="s">
        <v>43</v>
      </c>
      <c r="K71" s="38"/>
    </row>
    <row r="72" spans="1:11" s="2" customFormat="1" ht="46.5" customHeight="1" x14ac:dyDescent="0.25">
      <c r="A72" s="43" t="s">
        <v>56</v>
      </c>
      <c r="B72" s="51" t="s">
        <v>76</v>
      </c>
      <c r="C72" s="58" t="s">
        <v>45</v>
      </c>
      <c r="D72" s="56" t="s">
        <v>40</v>
      </c>
      <c r="E72" s="46">
        <v>12000</v>
      </c>
      <c r="F72" s="33" t="s">
        <v>41</v>
      </c>
      <c r="G72" s="35" t="s">
        <v>42</v>
      </c>
      <c r="H72" s="35" t="s">
        <v>51</v>
      </c>
      <c r="I72" s="38"/>
      <c r="J72" s="38" t="s">
        <v>43</v>
      </c>
      <c r="K72" s="38"/>
    </row>
    <row r="73" spans="1:11" s="2" customFormat="1" ht="46.5" customHeight="1" x14ac:dyDescent="0.25">
      <c r="A73" s="43" t="s">
        <v>60</v>
      </c>
      <c r="B73" s="44" t="s">
        <v>124</v>
      </c>
      <c r="C73" s="58" t="s">
        <v>45</v>
      </c>
      <c r="D73" s="56" t="s">
        <v>40</v>
      </c>
      <c r="E73" s="46">
        <v>300</v>
      </c>
      <c r="F73" s="33" t="s">
        <v>41</v>
      </c>
      <c r="G73" s="59" t="s">
        <v>51</v>
      </c>
      <c r="H73" s="59" t="s">
        <v>51</v>
      </c>
      <c r="I73" s="30"/>
      <c r="J73" s="30" t="s">
        <v>43</v>
      </c>
      <c r="K73" s="38"/>
    </row>
    <row r="74" spans="1:11" s="2" customFormat="1" ht="46.5" customHeight="1" x14ac:dyDescent="0.25">
      <c r="A74" s="43" t="s">
        <v>63</v>
      </c>
      <c r="B74" s="44" t="s">
        <v>125</v>
      </c>
      <c r="C74" s="58" t="s">
        <v>45</v>
      </c>
      <c r="D74" s="56" t="s">
        <v>40</v>
      </c>
      <c r="E74" s="46">
        <v>500</v>
      </c>
      <c r="F74" s="33" t="s">
        <v>41</v>
      </c>
      <c r="G74" s="59" t="s">
        <v>51</v>
      </c>
      <c r="H74" s="59" t="s">
        <v>51</v>
      </c>
      <c r="I74" s="30"/>
      <c r="J74" s="38" t="s">
        <v>43</v>
      </c>
      <c r="K74" s="38"/>
    </row>
    <row r="75" spans="1:11" s="2" customFormat="1" ht="46.5" customHeight="1" x14ac:dyDescent="0.25">
      <c r="A75" s="43" t="s">
        <v>66</v>
      </c>
      <c r="B75" s="51" t="s">
        <v>126</v>
      </c>
      <c r="C75" s="58" t="s">
        <v>45</v>
      </c>
      <c r="D75" s="56" t="s">
        <v>40</v>
      </c>
      <c r="E75" s="46">
        <v>750</v>
      </c>
      <c r="F75" s="33" t="s">
        <v>41</v>
      </c>
      <c r="G75" s="59" t="s">
        <v>51</v>
      </c>
      <c r="H75" s="59" t="s">
        <v>51</v>
      </c>
      <c r="I75" s="38"/>
      <c r="J75" s="38" t="s">
        <v>43</v>
      </c>
      <c r="K75" s="38"/>
    </row>
    <row r="76" spans="1:11" s="2" customFormat="1" ht="46.5" customHeight="1" x14ac:dyDescent="0.25">
      <c r="A76" s="43" t="s">
        <v>78</v>
      </c>
      <c r="B76" s="44" t="s">
        <v>127</v>
      </c>
      <c r="C76" s="58" t="s">
        <v>45</v>
      </c>
      <c r="D76" s="56" t="s">
        <v>40</v>
      </c>
      <c r="E76" s="46">
        <v>2400</v>
      </c>
      <c r="F76" s="33" t="s">
        <v>41</v>
      </c>
      <c r="G76" s="35" t="s">
        <v>51</v>
      </c>
      <c r="H76" s="35" t="s">
        <v>54</v>
      </c>
      <c r="I76" s="38"/>
      <c r="J76" s="38" t="s">
        <v>43</v>
      </c>
      <c r="K76" s="38"/>
    </row>
    <row r="77" spans="1:11" s="2" customFormat="1" ht="46.5" customHeight="1" x14ac:dyDescent="0.25">
      <c r="A77" s="43" t="s">
        <v>80</v>
      </c>
      <c r="B77" s="44" t="s">
        <v>128</v>
      </c>
      <c r="C77" s="58" t="s">
        <v>45</v>
      </c>
      <c r="D77" s="56" t="s">
        <v>40</v>
      </c>
      <c r="E77" s="46">
        <v>930</v>
      </c>
      <c r="F77" s="33" t="s">
        <v>41</v>
      </c>
      <c r="G77" s="59" t="s">
        <v>101</v>
      </c>
      <c r="H77" s="59" t="s">
        <v>129</v>
      </c>
      <c r="I77" s="30"/>
      <c r="J77" s="38"/>
      <c r="K77" s="38" t="s">
        <v>43</v>
      </c>
    </row>
    <row r="78" spans="1:11" s="2" customFormat="1" ht="46.5" customHeight="1" x14ac:dyDescent="0.25">
      <c r="A78" s="43" t="s">
        <v>82</v>
      </c>
      <c r="B78" s="44" t="s">
        <v>130</v>
      </c>
      <c r="C78" s="58" t="s">
        <v>45</v>
      </c>
      <c r="D78" s="56" t="s">
        <v>40</v>
      </c>
      <c r="E78" s="46">
        <v>1550</v>
      </c>
      <c r="F78" s="33" t="s">
        <v>41</v>
      </c>
      <c r="G78" s="59" t="s">
        <v>101</v>
      </c>
      <c r="H78" s="59" t="s">
        <v>129</v>
      </c>
      <c r="I78" s="30"/>
      <c r="J78" s="38"/>
      <c r="K78" s="38" t="s">
        <v>43</v>
      </c>
    </row>
    <row r="79" spans="1:11" s="2" customFormat="1" ht="46.5" customHeight="1" x14ac:dyDescent="0.25">
      <c r="A79" s="43" t="s">
        <v>84</v>
      </c>
      <c r="B79" s="44" t="s">
        <v>131</v>
      </c>
      <c r="C79" s="58" t="s">
        <v>45</v>
      </c>
      <c r="D79" s="56" t="s">
        <v>40</v>
      </c>
      <c r="E79" s="46">
        <v>3600</v>
      </c>
      <c r="F79" s="33" t="s">
        <v>41</v>
      </c>
      <c r="G79" s="59" t="s">
        <v>101</v>
      </c>
      <c r="H79" s="59" t="s">
        <v>132</v>
      </c>
      <c r="I79" s="30"/>
      <c r="J79" s="38"/>
      <c r="K79" s="38" t="s">
        <v>43</v>
      </c>
    </row>
    <row r="80" spans="1:11" s="2" customFormat="1" ht="46.5" customHeight="1" x14ac:dyDescent="0.25">
      <c r="A80" s="43" t="s">
        <v>86</v>
      </c>
      <c r="B80" s="44" t="s">
        <v>133</v>
      </c>
      <c r="C80" s="58" t="s">
        <v>45</v>
      </c>
      <c r="D80" s="56" t="s">
        <v>40</v>
      </c>
      <c r="E80" s="46">
        <v>300</v>
      </c>
      <c r="F80" s="33" t="s">
        <v>41</v>
      </c>
      <c r="G80" s="35" t="s">
        <v>98</v>
      </c>
      <c r="H80" s="35" t="s">
        <v>58</v>
      </c>
      <c r="I80" s="38"/>
      <c r="J80" s="38"/>
      <c r="K80" s="38" t="s">
        <v>43</v>
      </c>
    </row>
    <row r="81" spans="1:11" s="2" customFormat="1" ht="46.5" customHeight="1" x14ac:dyDescent="0.25">
      <c r="A81" s="43" t="s">
        <v>88</v>
      </c>
      <c r="B81" s="51" t="s">
        <v>134</v>
      </c>
      <c r="C81" s="58" t="s">
        <v>45</v>
      </c>
      <c r="D81" s="56" t="s">
        <v>40</v>
      </c>
      <c r="E81" s="46">
        <v>1500</v>
      </c>
      <c r="F81" s="33" t="s">
        <v>41</v>
      </c>
      <c r="G81" s="35" t="s">
        <v>98</v>
      </c>
      <c r="H81" s="35" t="s">
        <v>135</v>
      </c>
      <c r="I81" s="38"/>
      <c r="J81" s="38"/>
      <c r="K81" s="38" t="s">
        <v>43</v>
      </c>
    </row>
    <row r="82" spans="1:11" s="2" customFormat="1" ht="46.5" customHeight="1" x14ac:dyDescent="0.25">
      <c r="A82" s="43" t="s">
        <v>105</v>
      </c>
      <c r="B82" s="44" t="s">
        <v>136</v>
      </c>
      <c r="C82" s="58" t="s">
        <v>45</v>
      </c>
      <c r="D82" s="56" t="s">
        <v>40</v>
      </c>
      <c r="E82" s="46">
        <v>2600</v>
      </c>
      <c r="F82" s="33" t="s">
        <v>41</v>
      </c>
      <c r="G82" s="35" t="s">
        <v>98</v>
      </c>
      <c r="H82" s="35" t="s">
        <v>62</v>
      </c>
      <c r="I82" s="38"/>
      <c r="J82" s="38"/>
      <c r="K82" s="38" t="s">
        <v>43</v>
      </c>
    </row>
    <row r="83" spans="1:11" s="2" customFormat="1" ht="46.5" customHeight="1" x14ac:dyDescent="0.25">
      <c r="A83" s="43" t="s">
        <v>107</v>
      </c>
      <c r="B83" s="44" t="s">
        <v>137</v>
      </c>
      <c r="C83" s="58" t="s">
        <v>45</v>
      </c>
      <c r="D83" s="56" t="s">
        <v>40</v>
      </c>
      <c r="E83" s="46">
        <v>6000</v>
      </c>
      <c r="F83" s="33" t="s">
        <v>41</v>
      </c>
      <c r="G83" s="35" t="s">
        <v>98</v>
      </c>
      <c r="H83" s="35" t="s">
        <v>62</v>
      </c>
      <c r="I83" s="38"/>
      <c r="J83" s="38"/>
      <c r="K83" s="38" t="s">
        <v>43</v>
      </c>
    </row>
    <row r="84" spans="1:11" s="2" customFormat="1" ht="46.5" customHeight="1" x14ac:dyDescent="0.25">
      <c r="A84" s="43" t="s">
        <v>109</v>
      </c>
      <c r="B84" s="44" t="s">
        <v>138</v>
      </c>
      <c r="C84" s="58" t="s">
        <v>45</v>
      </c>
      <c r="D84" s="56" t="s">
        <v>40</v>
      </c>
      <c r="E84" s="46">
        <v>2050</v>
      </c>
      <c r="F84" s="33" t="s">
        <v>41</v>
      </c>
      <c r="G84" s="35" t="s">
        <v>62</v>
      </c>
      <c r="H84" s="35" t="s">
        <v>139</v>
      </c>
      <c r="I84" s="38"/>
      <c r="J84" s="38"/>
      <c r="K84" s="38" t="s">
        <v>43</v>
      </c>
    </row>
    <row r="85" spans="1:11" s="2" customFormat="1" ht="46.5" customHeight="1" x14ac:dyDescent="0.25">
      <c r="A85" s="43" t="s">
        <v>111</v>
      </c>
      <c r="B85" s="51" t="s">
        <v>140</v>
      </c>
      <c r="C85" s="104" t="s">
        <v>141</v>
      </c>
      <c r="D85" s="60" t="s">
        <v>40</v>
      </c>
      <c r="E85" s="107">
        <v>4800</v>
      </c>
      <c r="F85" s="108" t="s">
        <v>41</v>
      </c>
      <c r="G85" s="35" t="s">
        <v>142</v>
      </c>
      <c r="H85" s="35" t="s">
        <v>143</v>
      </c>
      <c r="I85" s="38"/>
      <c r="J85" s="38"/>
      <c r="K85" s="38" t="s">
        <v>43</v>
      </c>
    </row>
    <row r="86" spans="1:11" s="2" customFormat="1" ht="46.5" customHeight="1" x14ac:dyDescent="0.25">
      <c r="A86" s="43" t="s">
        <v>113</v>
      </c>
      <c r="B86" s="51" t="s">
        <v>144</v>
      </c>
      <c r="C86" s="105"/>
      <c r="D86" s="56" t="s">
        <v>40</v>
      </c>
      <c r="E86" s="105"/>
      <c r="F86" s="105"/>
      <c r="G86" s="35" t="s">
        <v>142</v>
      </c>
      <c r="H86" s="35" t="s">
        <v>132</v>
      </c>
      <c r="I86" s="38"/>
      <c r="J86" s="38"/>
      <c r="K86" s="38" t="s">
        <v>43</v>
      </c>
    </row>
    <row r="87" spans="1:11" s="2" customFormat="1" ht="46.5" customHeight="1" x14ac:dyDescent="0.25">
      <c r="A87" s="43" t="s">
        <v>115</v>
      </c>
      <c r="B87" s="51" t="s">
        <v>145</v>
      </c>
      <c r="C87" s="106"/>
      <c r="D87" s="56" t="s">
        <v>40</v>
      </c>
      <c r="E87" s="106"/>
      <c r="F87" s="106"/>
      <c r="G87" s="35" t="s">
        <v>142</v>
      </c>
      <c r="H87" s="35" t="s">
        <v>132</v>
      </c>
      <c r="I87" s="38"/>
      <c r="J87" s="38"/>
      <c r="K87" s="38" t="s">
        <v>43</v>
      </c>
    </row>
    <row r="88" spans="1:11" s="2" customFormat="1" ht="46.5" customHeight="1" x14ac:dyDescent="0.25">
      <c r="A88" s="43" t="s">
        <v>117</v>
      </c>
      <c r="B88" s="44" t="s">
        <v>146</v>
      </c>
      <c r="C88" s="58" t="s">
        <v>45</v>
      </c>
      <c r="D88" s="56" t="s">
        <v>40</v>
      </c>
      <c r="E88" s="46">
        <v>2600</v>
      </c>
      <c r="F88" s="33" t="s">
        <v>41</v>
      </c>
      <c r="G88" s="59">
        <v>2030</v>
      </c>
      <c r="H88" s="59" t="s">
        <v>142</v>
      </c>
      <c r="I88" s="38"/>
      <c r="J88" s="38"/>
      <c r="K88" s="38" t="s">
        <v>43</v>
      </c>
    </row>
    <row r="89" spans="1:11" ht="46.5" customHeight="1" x14ac:dyDescent="0.25">
      <c r="A89" s="31"/>
      <c r="B89" s="61" t="s">
        <v>147</v>
      </c>
      <c r="C89" s="62"/>
      <c r="D89" s="63"/>
      <c r="E89" s="64"/>
      <c r="F89" s="65"/>
      <c r="G89" s="55"/>
      <c r="H89" s="55"/>
      <c r="I89" s="37"/>
      <c r="J89" s="38"/>
      <c r="K89" s="38"/>
    </row>
    <row r="90" spans="1:11" s="2" customFormat="1" ht="52.15" customHeight="1" x14ac:dyDescent="0.25">
      <c r="A90" s="43" t="s">
        <v>39</v>
      </c>
      <c r="B90" s="51" t="s">
        <v>148</v>
      </c>
      <c r="C90" s="45" t="s">
        <v>45</v>
      </c>
      <c r="D90" s="56" t="s">
        <v>40</v>
      </c>
      <c r="E90" s="46">
        <v>4300</v>
      </c>
      <c r="F90" s="33" t="s">
        <v>41</v>
      </c>
      <c r="G90" s="30" t="s">
        <v>51</v>
      </c>
      <c r="H90" s="35" t="s">
        <v>51</v>
      </c>
      <c r="I90" s="38"/>
      <c r="J90" s="38" t="s">
        <v>43</v>
      </c>
      <c r="K90" s="38"/>
    </row>
    <row r="91" spans="1:11" s="2" customFormat="1" ht="52.15" customHeight="1" x14ac:dyDescent="0.25">
      <c r="A91" s="43" t="s">
        <v>48</v>
      </c>
      <c r="B91" s="51" t="s">
        <v>149</v>
      </c>
      <c r="C91" s="45" t="s">
        <v>45</v>
      </c>
      <c r="D91" s="56" t="s">
        <v>40</v>
      </c>
      <c r="E91" s="46">
        <v>6000</v>
      </c>
      <c r="F91" s="33" t="s">
        <v>41</v>
      </c>
      <c r="G91" s="30" t="s">
        <v>51</v>
      </c>
      <c r="H91" s="35" t="s">
        <v>51</v>
      </c>
      <c r="I91" s="38"/>
      <c r="J91" s="38" t="s">
        <v>43</v>
      </c>
      <c r="K91" s="38"/>
    </row>
    <row r="92" spans="1:11" s="2" customFormat="1" ht="46.5" customHeight="1" x14ac:dyDescent="0.25">
      <c r="A92" s="43" t="s">
        <v>49</v>
      </c>
      <c r="B92" s="51" t="s">
        <v>76</v>
      </c>
      <c r="C92" s="45" t="s">
        <v>45</v>
      </c>
      <c r="D92" s="56" t="s">
        <v>40</v>
      </c>
      <c r="E92" s="46">
        <v>12000</v>
      </c>
      <c r="F92" s="33" t="s">
        <v>41</v>
      </c>
      <c r="G92" s="35" t="s">
        <v>54</v>
      </c>
      <c r="H92" s="35" t="s">
        <v>54</v>
      </c>
      <c r="I92" s="38"/>
      <c r="J92" s="38" t="s">
        <v>43</v>
      </c>
      <c r="K92" s="38"/>
    </row>
    <row r="93" spans="1:11" s="2" customFormat="1" ht="46.5" customHeight="1" x14ac:dyDescent="0.25">
      <c r="A93" s="43" t="s">
        <v>52</v>
      </c>
      <c r="B93" s="44" t="s">
        <v>150</v>
      </c>
      <c r="C93" s="45" t="s">
        <v>45</v>
      </c>
      <c r="D93" s="56" t="s">
        <v>40</v>
      </c>
      <c r="E93" s="46">
        <v>1800</v>
      </c>
      <c r="F93" s="33" t="s">
        <v>41</v>
      </c>
      <c r="G93" s="59" t="s">
        <v>54</v>
      </c>
      <c r="H93" s="59" t="s">
        <v>54</v>
      </c>
      <c r="I93" s="38"/>
      <c r="J93" s="38" t="s">
        <v>43</v>
      </c>
      <c r="K93" s="38"/>
    </row>
    <row r="94" spans="1:11" s="2" customFormat="1" ht="46.5" customHeight="1" x14ac:dyDescent="0.25">
      <c r="A94" s="43" t="s">
        <v>56</v>
      </c>
      <c r="B94" s="44" t="s">
        <v>151</v>
      </c>
      <c r="C94" s="45" t="s">
        <v>45</v>
      </c>
      <c r="D94" s="56" t="s">
        <v>40</v>
      </c>
      <c r="E94" s="46">
        <v>550</v>
      </c>
      <c r="F94" s="33" t="s">
        <v>41</v>
      </c>
      <c r="G94" s="35" t="s">
        <v>54</v>
      </c>
      <c r="H94" s="35" t="s">
        <v>54</v>
      </c>
      <c r="I94" s="38"/>
      <c r="J94" s="38" t="s">
        <v>43</v>
      </c>
      <c r="K94" s="38"/>
    </row>
    <row r="95" spans="1:11" s="2" customFormat="1" ht="46.5" customHeight="1" x14ac:dyDescent="0.25">
      <c r="A95" s="43" t="s">
        <v>60</v>
      </c>
      <c r="B95" s="51" t="s">
        <v>152</v>
      </c>
      <c r="C95" s="45" t="s">
        <v>45</v>
      </c>
      <c r="D95" s="56" t="s">
        <v>40</v>
      </c>
      <c r="E95" s="46">
        <v>750</v>
      </c>
      <c r="F95" s="33" t="s">
        <v>41</v>
      </c>
      <c r="G95" s="66" t="s">
        <v>55</v>
      </c>
      <c r="H95" s="66" t="s">
        <v>55</v>
      </c>
      <c r="I95" s="38"/>
      <c r="J95" s="38" t="s">
        <v>43</v>
      </c>
      <c r="K95" s="38"/>
    </row>
    <row r="96" spans="1:11" s="2" customFormat="1" ht="46.5" customHeight="1" x14ac:dyDescent="0.25">
      <c r="A96" s="43" t="s">
        <v>63</v>
      </c>
      <c r="B96" s="44" t="s">
        <v>153</v>
      </c>
      <c r="C96" s="45" t="s">
        <v>45</v>
      </c>
      <c r="D96" s="56" t="s">
        <v>40</v>
      </c>
      <c r="E96" s="46">
        <v>450</v>
      </c>
      <c r="F96" s="33" t="s">
        <v>41</v>
      </c>
      <c r="G96" s="66" t="s">
        <v>58</v>
      </c>
      <c r="H96" s="66" t="s">
        <v>62</v>
      </c>
      <c r="I96" s="38"/>
      <c r="J96" s="38"/>
      <c r="K96" s="38" t="s">
        <v>43</v>
      </c>
    </row>
    <row r="97" spans="1:11" s="2" customFormat="1" ht="46.5" customHeight="1" x14ac:dyDescent="0.25">
      <c r="A97" s="43" t="s">
        <v>66</v>
      </c>
      <c r="B97" s="44" t="s">
        <v>154</v>
      </c>
      <c r="C97" s="45" t="s">
        <v>45</v>
      </c>
      <c r="D97" s="56" t="s">
        <v>40</v>
      </c>
      <c r="E97" s="46">
        <v>750</v>
      </c>
      <c r="F97" s="33" t="s">
        <v>41</v>
      </c>
      <c r="G97" s="66" t="s">
        <v>58</v>
      </c>
      <c r="H97" s="66" t="s">
        <v>62</v>
      </c>
      <c r="I97" s="38"/>
      <c r="J97" s="38"/>
      <c r="K97" s="38" t="s">
        <v>43</v>
      </c>
    </row>
    <row r="98" spans="1:11" s="2" customFormat="1" ht="46.5" customHeight="1" x14ac:dyDescent="0.25">
      <c r="A98" s="43" t="s">
        <v>78</v>
      </c>
      <c r="B98" s="44" t="s">
        <v>155</v>
      </c>
      <c r="C98" s="45" t="s">
        <v>45</v>
      </c>
      <c r="D98" s="56" t="s">
        <v>40</v>
      </c>
      <c r="E98" s="46">
        <v>180</v>
      </c>
      <c r="F98" s="33" t="s">
        <v>41</v>
      </c>
      <c r="G98" s="35" t="s">
        <v>58</v>
      </c>
      <c r="H98" s="35" t="s">
        <v>58</v>
      </c>
      <c r="I98" s="38"/>
      <c r="J98" s="38"/>
      <c r="K98" s="38" t="s">
        <v>43</v>
      </c>
    </row>
    <row r="99" spans="1:11" s="2" customFormat="1" ht="46.5" customHeight="1" x14ac:dyDescent="0.25">
      <c r="A99" s="43" t="s">
        <v>80</v>
      </c>
      <c r="B99" s="51" t="s">
        <v>156</v>
      </c>
      <c r="C99" s="45" t="s">
        <v>45</v>
      </c>
      <c r="D99" s="56" t="s">
        <v>40</v>
      </c>
      <c r="E99" s="46">
        <v>1500</v>
      </c>
      <c r="F99" s="33" t="s">
        <v>41</v>
      </c>
      <c r="G99" s="35" t="s">
        <v>58</v>
      </c>
      <c r="H99" s="35" t="s">
        <v>62</v>
      </c>
      <c r="I99" s="38"/>
      <c r="J99" s="38"/>
      <c r="K99" s="38" t="s">
        <v>43</v>
      </c>
    </row>
    <row r="100" spans="1:11" s="2" customFormat="1" ht="46.5" customHeight="1" x14ac:dyDescent="0.25">
      <c r="A100" s="43" t="s">
        <v>82</v>
      </c>
      <c r="B100" s="44" t="s">
        <v>157</v>
      </c>
      <c r="C100" s="45" t="s">
        <v>45</v>
      </c>
      <c r="D100" s="56" t="s">
        <v>40</v>
      </c>
      <c r="E100" s="46">
        <v>1600</v>
      </c>
      <c r="F100" s="33" t="s">
        <v>41</v>
      </c>
      <c r="G100" s="35" t="s">
        <v>58</v>
      </c>
      <c r="H100" s="35" t="s">
        <v>142</v>
      </c>
      <c r="I100" s="38"/>
      <c r="J100" s="38"/>
      <c r="K100" s="38" t="s">
        <v>43</v>
      </c>
    </row>
    <row r="101" spans="1:11" s="2" customFormat="1" ht="46.5" customHeight="1" x14ac:dyDescent="0.25">
      <c r="A101" s="43" t="s">
        <v>84</v>
      </c>
      <c r="B101" s="44" t="s">
        <v>158</v>
      </c>
      <c r="C101" s="45" t="s">
        <v>45</v>
      </c>
      <c r="D101" s="56" t="s">
        <v>40</v>
      </c>
      <c r="E101" s="46">
        <v>1900</v>
      </c>
      <c r="F101" s="33" t="s">
        <v>41</v>
      </c>
      <c r="G101" s="35" t="s">
        <v>58</v>
      </c>
      <c r="H101" s="35" t="s">
        <v>142</v>
      </c>
      <c r="I101" s="38"/>
      <c r="J101" s="38"/>
      <c r="K101" s="38" t="s">
        <v>43</v>
      </c>
    </row>
    <row r="102" spans="1:11" s="2" customFormat="1" ht="46.5" customHeight="1" x14ac:dyDescent="0.25">
      <c r="A102" s="43" t="s">
        <v>86</v>
      </c>
      <c r="B102" s="44" t="s">
        <v>159</v>
      </c>
      <c r="C102" s="45" t="s">
        <v>45</v>
      </c>
      <c r="D102" s="56" t="s">
        <v>40</v>
      </c>
      <c r="E102" s="46">
        <v>4000</v>
      </c>
      <c r="F102" s="33" t="s">
        <v>41</v>
      </c>
      <c r="G102" s="35" t="s">
        <v>58</v>
      </c>
      <c r="H102" s="35" t="s">
        <v>160</v>
      </c>
      <c r="I102" s="38"/>
      <c r="J102" s="38"/>
      <c r="K102" s="38" t="s">
        <v>43</v>
      </c>
    </row>
    <row r="103" spans="1:11" s="2" customFormat="1" ht="46.5" customHeight="1" x14ac:dyDescent="0.25">
      <c r="A103" s="43" t="s">
        <v>88</v>
      </c>
      <c r="B103" s="44" t="s">
        <v>161</v>
      </c>
      <c r="C103" s="45" t="s">
        <v>45</v>
      </c>
      <c r="D103" s="56" t="s">
        <v>40</v>
      </c>
      <c r="E103" s="46">
        <v>750</v>
      </c>
      <c r="F103" s="33" t="s">
        <v>41</v>
      </c>
      <c r="G103" s="35" t="s">
        <v>65</v>
      </c>
      <c r="H103" s="35" t="s">
        <v>65</v>
      </c>
      <c r="I103" s="38"/>
      <c r="J103" s="38"/>
      <c r="K103" s="38" t="s">
        <v>43</v>
      </c>
    </row>
    <row r="104" spans="1:11" s="2" customFormat="1" ht="46.5" customHeight="1" x14ac:dyDescent="0.25">
      <c r="A104" s="43" t="s">
        <v>105</v>
      </c>
      <c r="B104" s="44" t="s">
        <v>162</v>
      </c>
      <c r="C104" s="45" t="s">
        <v>45</v>
      </c>
      <c r="D104" s="56" t="s">
        <v>40</v>
      </c>
      <c r="E104" s="46">
        <v>5000</v>
      </c>
      <c r="F104" s="33" t="s">
        <v>41</v>
      </c>
      <c r="G104" s="59">
        <v>2030</v>
      </c>
      <c r="H104" s="59" t="s">
        <v>59</v>
      </c>
      <c r="I104" s="38"/>
      <c r="J104" s="38"/>
      <c r="K104" s="38" t="s">
        <v>43</v>
      </c>
    </row>
    <row r="105" spans="1:11" s="2" customFormat="1" ht="46.5" customHeight="1" x14ac:dyDescent="0.25">
      <c r="A105" s="43" t="s">
        <v>107</v>
      </c>
      <c r="B105" s="51" t="s">
        <v>163</v>
      </c>
      <c r="C105" s="53"/>
      <c r="D105" s="56" t="s">
        <v>40</v>
      </c>
      <c r="E105" s="54"/>
      <c r="F105" s="33"/>
      <c r="G105" s="67"/>
      <c r="H105" s="67"/>
      <c r="I105" s="38"/>
      <c r="J105" s="38"/>
      <c r="K105" s="38"/>
    </row>
    <row r="106" spans="1:11" s="2" customFormat="1" ht="46.5" customHeight="1" x14ac:dyDescent="0.25">
      <c r="A106" s="43" t="s">
        <v>109</v>
      </c>
      <c r="B106" s="51" t="s">
        <v>164</v>
      </c>
      <c r="C106" s="53"/>
      <c r="D106" s="56" t="s">
        <v>40</v>
      </c>
      <c r="E106" s="46"/>
      <c r="F106" s="33"/>
      <c r="G106" s="67"/>
      <c r="H106" s="67"/>
      <c r="I106" s="38"/>
      <c r="J106" s="38"/>
      <c r="K106" s="38"/>
    </row>
    <row r="107" spans="1:11" s="2" customFormat="1" ht="46.5" customHeight="1" x14ac:dyDescent="0.25">
      <c r="A107" s="43" t="s">
        <v>111</v>
      </c>
      <c r="B107" s="51" t="s">
        <v>165</v>
      </c>
      <c r="C107" s="53"/>
      <c r="D107" s="56" t="s">
        <v>40</v>
      </c>
      <c r="E107" s="46"/>
      <c r="F107" s="33"/>
      <c r="G107" s="68"/>
      <c r="H107" s="68"/>
      <c r="I107" s="68"/>
      <c r="J107" s="38"/>
      <c r="K107" s="38"/>
    </row>
    <row r="108" spans="1:11" ht="30" customHeight="1" thickBot="1" x14ac:dyDescent="0.3">
      <c r="A108" s="69"/>
      <c r="B108" s="70"/>
      <c r="C108" s="71"/>
      <c r="D108" s="71"/>
      <c r="E108" s="71"/>
      <c r="F108" s="72"/>
      <c r="G108" s="72"/>
      <c r="H108" s="72"/>
      <c r="I108" s="72"/>
      <c r="J108" s="73"/>
      <c r="K108" s="73"/>
    </row>
    <row r="109" spans="1:11" ht="30" customHeight="1" x14ac:dyDescent="0.25">
      <c r="A109" s="74"/>
      <c r="B109" s="75"/>
      <c r="C109" s="76"/>
      <c r="D109" s="9"/>
      <c r="E109" s="9"/>
      <c r="F109" s="77"/>
      <c r="G109" s="77"/>
      <c r="H109" s="77"/>
      <c r="I109" s="77"/>
      <c r="J109" s="78"/>
      <c r="K109" s="78"/>
    </row>
    <row r="110" spans="1:11" ht="81" customHeight="1" x14ac:dyDescent="0.25">
      <c r="A110" s="79" t="s">
        <v>166</v>
      </c>
      <c r="B110" s="79" t="s">
        <v>167</v>
      </c>
      <c r="C110" s="79" t="s">
        <v>168</v>
      </c>
      <c r="D110" s="77"/>
      <c r="E110" s="96"/>
      <c r="F110" s="80"/>
      <c r="G110" s="80"/>
      <c r="H110" s="80"/>
      <c r="I110" s="80"/>
      <c r="J110" s="81"/>
      <c r="K110" s="9"/>
    </row>
    <row r="111" spans="1:11" ht="32.1" customHeight="1" x14ac:dyDescent="0.25">
      <c r="A111" s="82" t="s">
        <v>169</v>
      </c>
      <c r="B111" s="83">
        <f>C18+E25</f>
        <v>5400</v>
      </c>
      <c r="C111" s="84">
        <f>C17</f>
        <v>76119.5</v>
      </c>
      <c r="D111" s="77"/>
      <c r="E111" s="85"/>
      <c r="F111" s="85"/>
      <c r="G111" s="85"/>
      <c r="H111" s="85"/>
      <c r="I111" s="85"/>
      <c r="J111" s="9"/>
      <c r="K111" s="9"/>
    </row>
    <row r="112" spans="1:11" ht="31.5" customHeight="1" x14ac:dyDescent="0.25">
      <c r="A112" s="82" t="s">
        <v>170</v>
      </c>
      <c r="B112" s="83">
        <f>E27+E28+E34+E35+E36+E37+E38+E39+E40+E48+E49+E50+E51+E52+E53+E54+E55+E70+E71+E72+E73+E74+E75+E76+E90+E91+E92+E93+E94+E95</f>
        <v>194350</v>
      </c>
      <c r="C112" s="86">
        <v>123092</v>
      </c>
      <c r="D112" s="77"/>
      <c r="E112" s="97"/>
      <c r="F112" s="85"/>
      <c r="G112" s="85"/>
      <c r="H112" s="85"/>
      <c r="I112" s="85"/>
      <c r="J112" s="9"/>
      <c r="K112" s="9"/>
    </row>
    <row r="113" spans="1:11" ht="32.1" customHeight="1" thickBot="1" x14ac:dyDescent="0.3">
      <c r="A113" s="87" t="s">
        <v>171</v>
      </c>
      <c r="B113" s="88">
        <f>SUM(E29:E32,E41,E56:E63,E77:E88,E96:E104)</f>
        <v>105520</v>
      </c>
      <c r="C113" s="88">
        <v>307730</v>
      </c>
      <c r="D113" s="77"/>
      <c r="E113" s="80"/>
      <c r="F113" s="80"/>
      <c r="G113" s="80"/>
      <c r="H113" s="80"/>
      <c r="I113" s="80"/>
      <c r="J113" s="89"/>
      <c r="K113" s="9"/>
    </row>
    <row r="114" spans="1:11" x14ac:dyDescent="0.25">
      <c r="B114" s="90"/>
      <c r="D114" s="91"/>
      <c r="E114" s="91"/>
      <c r="F114" s="91"/>
      <c r="G114" s="91"/>
      <c r="H114" s="91"/>
      <c r="I114" s="91"/>
      <c r="J114" s="92"/>
      <c r="K114" s="92"/>
    </row>
    <row r="115" spans="1:11" x14ac:dyDescent="0.25">
      <c r="A115" s="109" t="s">
        <v>172</v>
      </c>
      <c r="B115" s="109"/>
      <c r="C115" s="109"/>
      <c r="D115" s="9"/>
      <c r="E115" s="9"/>
      <c r="F115" s="91"/>
      <c r="G115" s="91"/>
      <c r="H115" s="91"/>
      <c r="I115" s="91"/>
      <c r="J115" s="91"/>
      <c r="K115" s="91"/>
    </row>
    <row r="116" spans="1:11" x14ac:dyDescent="0.25">
      <c r="A116" s="109" t="s">
        <v>173</v>
      </c>
      <c r="B116" s="109"/>
      <c r="C116" s="109"/>
      <c r="D116" s="9"/>
      <c r="E116" s="9"/>
      <c r="J116" s="1"/>
      <c r="K116" s="1"/>
    </row>
    <row r="117" spans="1:11" ht="29.25" customHeight="1" x14ac:dyDescent="0.25">
      <c r="A117" s="99" t="s">
        <v>174</v>
      </c>
      <c r="B117" s="99"/>
      <c r="C117" s="99"/>
      <c r="D117" s="93"/>
      <c r="E117" s="93"/>
      <c r="J117" s="1"/>
      <c r="K117" s="1"/>
    </row>
    <row r="118" spans="1:11" x14ac:dyDescent="0.25">
      <c r="A118" s="100" t="s">
        <v>175</v>
      </c>
      <c r="B118" s="100"/>
      <c r="C118" s="100"/>
      <c r="J118" s="1"/>
      <c r="K118" s="1"/>
    </row>
    <row r="119" spans="1:11" x14ac:dyDescent="0.25">
      <c r="J119" s="94"/>
      <c r="K119" s="94"/>
    </row>
    <row r="120" spans="1:11" x14ac:dyDescent="0.25">
      <c r="J120" s="94"/>
      <c r="K120" s="94"/>
    </row>
    <row r="121" spans="1:11" x14ac:dyDescent="0.25">
      <c r="J121" s="94"/>
      <c r="K121" s="94"/>
    </row>
  </sheetData>
  <mergeCells count="38">
    <mergeCell ref="A8:K8"/>
    <mergeCell ref="A9:K9"/>
    <mergeCell ref="A10:E10"/>
    <mergeCell ref="F10:K10"/>
    <mergeCell ref="A11:E11"/>
    <mergeCell ref="F11:K11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G17:H17"/>
    <mergeCell ref="C18:E18"/>
    <mergeCell ref="G18:H18"/>
    <mergeCell ref="G20:H20"/>
    <mergeCell ref="G21:H21"/>
    <mergeCell ref="C22:E22"/>
    <mergeCell ref="G22:H22"/>
    <mergeCell ref="A117:C117"/>
    <mergeCell ref="A118:C118"/>
    <mergeCell ref="I23:K23"/>
    <mergeCell ref="C85:C87"/>
    <mergeCell ref="E85:E87"/>
    <mergeCell ref="F85:F87"/>
    <mergeCell ref="A115:C115"/>
    <mergeCell ref="A116:C116"/>
    <mergeCell ref="A23:A24"/>
    <mergeCell ref="B23:B24"/>
    <mergeCell ref="C23:C24"/>
    <mergeCell ref="D23:D24"/>
    <mergeCell ref="F23:F24"/>
    <mergeCell ref="G23:H23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X_1Martonvásár agglomeráció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Felhasználó</cp:lastModifiedBy>
  <cp:lastPrinted>2021-08-30T09:37:26Z</cp:lastPrinted>
  <dcterms:created xsi:type="dcterms:W3CDTF">2021-08-26T11:55:12Z</dcterms:created>
  <dcterms:modified xsi:type="dcterms:W3CDTF">2021-08-30T13:14:45Z</dcterms:modified>
</cp:coreProperties>
</file>