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H:\2023\KT\20231128\"/>
    </mc:Choice>
  </mc:AlternateContent>
  <xr:revisionPtr revIDLastSave="0" documentId="8_{305D9CE5-9A7F-4D78-A9E4-5F25D4D2D4DB}" xr6:coauthVersionLast="36" xr6:coauthVersionMax="36" xr10:uidLastSave="{00000000-0000-0000-0000-000000000000}"/>
  <bookViews>
    <workbookView xWindow="0" yWindow="0" windowWidth="23040" windowHeight="8805" xr2:uid="{00000000-000D-0000-FFFF-FFFF00000000}"/>
  </bookViews>
  <sheets>
    <sheet name="Munka1" sheetId="1" r:id="rId1"/>
  </sheets>
  <definedNames>
    <definedName name="_xlnm._FilterDatabase" localSheetId="0" hidden="1">Munka1!$A$2:$H$59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51" i="1"/>
  <c r="F49" i="1"/>
  <c r="F54" i="1" l="1"/>
  <c r="F55" i="1"/>
  <c r="F9" i="1"/>
  <c r="F11" i="1"/>
  <c r="F27" i="1"/>
  <c r="F31" i="1"/>
  <c r="F25" i="1"/>
  <c r="F26" i="1"/>
  <c r="F39" i="1"/>
  <c r="F40" i="1"/>
  <c r="F57" i="1"/>
  <c r="F58" i="1"/>
  <c r="F53" i="1"/>
  <c r="F56" i="1"/>
  <c r="F46" i="1"/>
  <c r="F47" i="1"/>
  <c r="F48" i="1"/>
  <c r="F45" i="1"/>
  <c r="F44" i="1"/>
  <c r="F43" i="1"/>
  <c r="F42" i="1"/>
  <c r="F41" i="1"/>
  <c r="F38" i="1"/>
  <c r="E3" i="1"/>
  <c r="F3" i="1" s="1"/>
  <c r="F5" i="1"/>
  <c r="F6" i="1"/>
  <c r="F7" i="1"/>
  <c r="F4" i="1"/>
  <c r="F8" i="1"/>
  <c r="F15" i="1"/>
  <c r="F16" i="1"/>
  <c r="F17" i="1"/>
  <c r="F18" i="1"/>
  <c r="F19" i="1"/>
  <c r="F20" i="1"/>
  <c r="F21" i="1"/>
  <c r="F12" i="1"/>
  <c r="F22" i="1"/>
  <c r="F23" i="1"/>
  <c r="F10" i="1"/>
  <c r="F13" i="1"/>
  <c r="F14" i="1"/>
  <c r="F24" i="1"/>
  <c r="F32" i="1"/>
  <c r="F28" i="1"/>
  <c r="F29" i="1"/>
  <c r="F30" i="1"/>
  <c r="F33" i="1"/>
  <c r="F35" i="1"/>
  <c r="F36" i="1"/>
  <c r="F37" i="1"/>
  <c r="F34" i="1"/>
  <c r="E52" i="1"/>
  <c r="F52" i="1" s="1"/>
  <c r="F59" i="1" l="1"/>
</calcChain>
</file>

<file path=xl/sharedStrings.xml><?xml version="1.0" encoding="utf-8"?>
<sst xmlns="http://schemas.openxmlformats.org/spreadsheetml/2006/main" count="230" uniqueCount="126">
  <si>
    <t>Gyurivill Kft.</t>
  </si>
  <si>
    <t>SZIKSZ-THERM Kft.</t>
  </si>
  <si>
    <t>2023/00027</t>
  </si>
  <si>
    <t>Horváth Ottó Sportközpont, hőszivattyús rendszer kiépítése</t>
  </si>
  <si>
    <t>Komel Kft.</t>
  </si>
  <si>
    <t>ETH MikroTik RB951G-2HnD Roter</t>
  </si>
  <si>
    <t>2022/01061</t>
  </si>
  <si>
    <t>FG-Tech Kft.</t>
  </si>
  <si>
    <t>digitális páramérő és hőmérő</t>
  </si>
  <si>
    <t>KAPUY Kft.</t>
  </si>
  <si>
    <t>computherm wifi termosztát</t>
  </si>
  <si>
    <t>06/02318VS22</t>
  </si>
  <si>
    <t>vezeték, kapcsolóóra, csatlakozóaljzat, vezeték, földelt elosztó gyermekvédelemmel,</t>
  </si>
  <si>
    <t>46-22/00358</t>
  </si>
  <si>
    <t>BBK</t>
  </si>
  <si>
    <t>Vezeték, kapcsolóóra, dugó aljzatba, wifi termosztát, dymo szalag, vezeték összekötő</t>
  </si>
  <si>
    <t>46-22/00390</t>
  </si>
  <si>
    <t xml:space="preserve">Tri-or Kft. </t>
  </si>
  <si>
    <t>falikazán ,termoszát kiépítése</t>
  </si>
  <si>
    <t>V22-0941</t>
  </si>
  <si>
    <t>Vezeték összekötő, wifi termosztát</t>
  </si>
  <si>
    <t>46-22/00398</t>
  </si>
  <si>
    <t>46-22/00406</t>
  </si>
  <si>
    <t>Benedek és Társa Kft.</t>
  </si>
  <si>
    <t>ESBE VTA 322 termasztikus keverőszelep, tömítő</t>
  </si>
  <si>
    <t>22ESZB013991</t>
  </si>
  <si>
    <t xml:space="preserve">MikroTik POE feladó </t>
  </si>
  <si>
    <t>2022/01125</t>
  </si>
  <si>
    <t>GEO-HVAC Kft.</t>
  </si>
  <si>
    <t>Cső hőmérséklet érzékelő, internet modul,</t>
  </si>
  <si>
    <t>GK2022/00611</t>
  </si>
  <si>
    <t>legrand elosztó, vezeték összekötő, szerelő ragasztó, kopp ipari fali dugaj</t>
  </si>
  <si>
    <t>46-22/00439</t>
  </si>
  <si>
    <t>Expondo</t>
  </si>
  <si>
    <t>Ipari hősugárzó hűtő funkcióval</t>
  </si>
  <si>
    <t>P-HU-3726</t>
  </si>
  <si>
    <t>Kazán WebShop</t>
  </si>
  <si>
    <t xml:space="preserve">elektromos fűtőpatron </t>
  </si>
  <si>
    <t>OVD-2022-35914</t>
  </si>
  <si>
    <t>Concept Kwadro elektromos fűtőpatron karimával</t>
  </si>
  <si>
    <t>OV142-2022-21646</t>
  </si>
  <si>
    <t>LZ Thermotrade Kft.</t>
  </si>
  <si>
    <t>hoval connect távvezérlő kazánok irányításához</t>
  </si>
  <si>
    <t>2022/41/38974</t>
  </si>
  <si>
    <t>stilo kapcsolóóra</t>
  </si>
  <si>
    <t>46-22/00491</t>
  </si>
  <si>
    <t>Aljzat</t>
  </si>
  <si>
    <t>váltó kapcsoló, vezeték összekötő, égő</t>
  </si>
  <si>
    <t>46-22/00476</t>
  </si>
  <si>
    <t xml:space="preserve">Philips Led izzó, duracell elem </t>
  </si>
  <si>
    <t xml:space="preserve">Ambrus Hajnalka e.v. </t>
  </si>
  <si>
    <t>manometer, töltőszelep, kazánhőmérő</t>
  </si>
  <si>
    <t>2023/00017</t>
  </si>
  <si>
    <t>elektromos fűtőbetét</t>
  </si>
  <si>
    <t>OVD-2023-40090</t>
  </si>
  <si>
    <t>Fire-Fire Bt.</t>
  </si>
  <si>
    <t>Optikai füstérzékelő</t>
  </si>
  <si>
    <t>2023/00067</t>
  </si>
  <si>
    <t xml:space="preserve">LEDart s.r.o. </t>
  </si>
  <si>
    <t>LED panel tápegységgel</t>
  </si>
  <si>
    <t>Keresztkapcsoló, alternatív kapcsoló</t>
  </si>
  <si>
    <t>46-23/00060</t>
  </si>
  <si>
    <t>Fénycső, fénycsőelektronika, kompakt sylvania, tipli</t>
  </si>
  <si>
    <t>Mentavill Kft.</t>
  </si>
  <si>
    <t>kábel, közvilágítás korszerűsítéséhez</t>
  </si>
  <si>
    <t>70120056/2023</t>
  </si>
  <si>
    <t xml:space="preserve">Vezeték összekötő </t>
  </si>
  <si>
    <t>46-23/00075</t>
  </si>
  <si>
    <t>Kapcsolóóra, sínes, digitális</t>
  </si>
  <si>
    <t>Philips led, szigetelt érvéghüvely</t>
  </si>
  <si>
    <t>46-23/00210</t>
  </si>
  <si>
    <t>kábelkötegelő kamerához</t>
  </si>
  <si>
    <t>46-23/00209</t>
  </si>
  <si>
    <t>zsugor, úszókapcsoló</t>
  </si>
  <si>
    <t>Fekete Péter Miklósné ec.</t>
  </si>
  <si>
    <t>SZ-ON-2023-13205</t>
  </si>
  <si>
    <t>Kábel sodrott, gégecső</t>
  </si>
  <si>
    <t>46-23/00220</t>
  </si>
  <si>
    <t>kapcsolóóra</t>
  </si>
  <si>
    <t>Tömörgumi, delux led</t>
  </si>
  <si>
    <t>46-22/00501</t>
  </si>
  <si>
    <t xml:space="preserve">főkapcsoló, gyűjtősín, duracell elem, megszakító, </t>
  </si>
  <si>
    <t>46-22/00502</t>
  </si>
  <si>
    <t>PHILIPS led égő</t>
  </si>
  <si>
    <t>46-22/00444</t>
  </si>
  <si>
    <t>termosztát, kábelkötegelő, hosszabbító, szig. Szalag, mozg. Érzékelővel ellátott reflektor</t>
  </si>
  <si>
    <t>Tuti Fémszerkezet Kft.</t>
  </si>
  <si>
    <t>Hörmann HSE4 BS távirányító matt fekete</t>
  </si>
  <si>
    <t>Kopp ipari csatl., egypólusú nyomó, gyújtó, kismegszakító, philips égő, mozgásérzékelő, tungsram fénycső</t>
  </si>
  <si>
    <t>46-22/00417</t>
  </si>
  <si>
    <t>Challenge Logistic SRL</t>
  </si>
  <si>
    <t>Ledes vészvilágító</t>
  </si>
  <si>
    <t>M892/25.10.2022/CHU113709</t>
  </si>
  <si>
    <t>Felhasználás helye</t>
  </si>
  <si>
    <t>Cégnév</t>
  </si>
  <si>
    <t>Számlaszám</t>
  </si>
  <si>
    <t>Nettó összeg</t>
  </si>
  <si>
    <t>Bruttó összeg</t>
  </si>
  <si>
    <t>ÁFA</t>
  </si>
  <si>
    <t>Számla tartalma</t>
  </si>
  <si>
    <t>Brunszvik kert</t>
  </si>
  <si>
    <t>Brunszvik sétány</t>
  </si>
  <si>
    <t>Vezeték, kapcsolóóra, vezeték összekötő</t>
  </si>
  <si>
    <t>Brunszvik Óvoda</t>
  </si>
  <si>
    <t xml:space="preserve"> mágnesszelep</t>
  </si>
  <si>
    <t>Családsegítő épülete</t>
  </si>
  <si>
    <t>Egészségház</t>
  </si>
  <si>
    <t>Emlékezés tere</t>
  </si>
  <si>
    <t>Polgármesteri Hivatal</t>
  </si>
  <si>
    <t>MartonGazda Csarnok</t>
  </si>
  <si>
    <t>Szolgáltató Ház</t>
  </si>
  <si>
    <t>Sportközpont</t>
  </si>
  <si>
    <t>Könyvtár</t>
  </si>
  <si>
    <t>Közvilágítás</t>
  </si>
  <si>
    <t>Művészeti Iskola</t>
  </si>
  <si>
    <t>Sportcsarnok</t>
  </si>
  <si>
    <t>Zöldterület</t>
  </si>
  <si>
    <t>ENERGIA PROJEKT ÖSSZES KÖLTSÉGE:</t>
  </si>
  <si>
    <t>Számla kiállításának időpontja</t>
  </si>
  <si>
    <t>áram-védókapcsoló</t>
  </si>
  <si>
    <t>Áram védókapcsoló</t>
  </si>
  <si>
    <t>Piac terület</t>
  </si>
  <si>
    <t>46-23/00119</t>
  </si>
  <si>
    <t>04-23/00866</t>
  </si>
  <si>
    <t>Lámpaoszlop sorcsatlakozó sportpálya</t>
  </si>
  <si>
    <t>MVK - ÖNKORMÁNYZAT  Energia megtakarítási projekt támogatás elszámolása 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</si>
</sst>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Ft&quot;;[Red]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6" fontId="0" fillId="0" borderId="8" xfId="0" applyNumberFormat="1" applyBorder="1" applyAlignment="1">
      <alignment horizontal="center"/>
    </xf>
    <xf numFmtId="164" fontId="0" fillId="2" borderId="8" xfId="0" applyNumberForma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6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10" xfId="0" applyFont="1" applyFill="1" applyBorder="1" applyAlignment="1">
      <alignment horizontal="centerContinuous" vertical="center" wrapText="1"/>
    </xf>
    <xf numFmtId="0" fontId="2" fillId="4" borderId="11" xfId="0" applyFont="1" applyFill="1" applyBorder="1" applyAlignment="1">
      <alignment horizontal="centerContinuous" vertical="center" wrapText="1"/>
    </xf>
    <xf numFmtId="0" fontId="2" fillId="4" borderId="12" xfId="0" applyFont="1" applyFill="1" applyBorder="1" applyAlignment="1">
      <alignment horizontal="centerContinuous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7">
    <cellStyle name="Ezres 2" xfId="3" xr:uid="{00000000-0005-0000-0000-000000000000}"/>
    <cellStyle name="Ezres 3" xfId="4" xr:uid="{00000000-0005-0000-0000-000001000000}"/>
    <cellStyle name="Normál" xfId="0" builtinId="0"/>
    <cellStyle name="Normál 2" xfId="2" xr:uid="{00000000-0005-0000-0000-000003000000}"/>
    <cellStyle name="Normál 2 2" xfId="1" xr:uid="{00000000-0005-0000-0000-000004000000}"/>
    <cellStyle name="Normál 3" xfId="6" xr:uid="{00000000-0005-0000-0000-000005000000}"/>
    <cellStyle name="Pénznem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10" sqref="C10"/>
    </sheetView>
  </sheetViews>
  <sheetFormatPr defaultRowHeight="15" x14ac:dyDescent="0.25"/>
  <cols>
    <col min="1" max="1" width="18" customWidth="1"/>
    <col min="2" max="2" width="16" customWidth="1"/>
    <col min="3" max="3" width="47" customWidth="1"/>
    <col min="4" max="4" width="12.28515625" style="6" customWidth="1"/>
    <col min="5" max="5" width="12.140625" style="6" customWidth="1"/>
    <col min="6" max="6" width="14.85546875" style="6" customWidth="1"/>
    <col min="7" max="7" width="18.42578125" style="6" customWidth="1"/>
    <col min="8" max="8" width="25.7109375" style="6" customWidth="1"/>
  </cols>
  <sheetData>
    <row r="1" spans="1:8" s="4" customFormat="1" x14ac:dyDescent="0.25">
      <c r="A1" s="31" t="s">
        <v>125</v>
      </c>
      <c r="B1" s="32"/>
      <c r="C1" s="32"/>
      <c r="D1" s="32"/>
      <c r="E1" s="32"/>
      <c r="F1" s="32"/>
      <c r="G1" s="32"/>
      <c r="H1" s="33"/>
    </row>
    <row r="2" spans="1:8" s="7" customFormat="1" ht="32.450000000000003" customHeight="1" thickBot="1" x14ac:dyDescent="0.3">
      <c r="A2" s="34" t="s">
        <v>93</v>
      </c>
      <c r="B2" s="35" t="s">
        <v>94</v>
      </c>
      <c r="C2" s="35" t="s">
        <v>99</v>
      </c>
      <c r="D2" s="35" t="s">
        <v>96</v>
      </c>
      <c r="E2" s="35" t="s">
        <v>98</v>
      </c>
      <c r="F2" s="35" t="s">
        <v>97</v>
      </c>
      <c r="G2" s="35" t="s">
        <v>118</v>
      </c>
      <c r="H2" s="36" t="s">
        <v>95</v>
      </c>
    </row>
    <row r="3" spans="1:8" s="1" customFormat="1" x14ac:dyDescent="0.25">
      <c r="A3" s="19" t="s">
        <v>109</v>
      </c>
      <c r="B3" s="20" t="s">
        <v>7</v>
      </c>
      <c r="C3" s="20" t="s">
        <v>8</v>
      </c>
      <c r="D3" s="21">
        <v>28504</v>
      </c>
      <c r="E3" s="21">
        <f>D3*0.27</f>
        <v>7696.0800000000008</v>
      </c>
      <c r="F3" s="22">
        <f t="shared" ref="F3:F49" si="0">D3+E3</f>
        <v>36200.080000000002</v>
      </c>
      <c r="G3" s="23">
        <v>44830</v>
      </c>
      <c r="H3" s="24">
        <v>171736</v>
      </c>
    </row>
    <row r="4" spans="1:8" s="1" customFormat="1" x14ac:dyDescent="0.25">
      <c r="A4" s="11" t="s">
        <v>103</v>
      </c>
      <c r="B4" s="8" t="s">
        <v>9</v>
      </c>
      <c r="C4" s="8" t="s">
        <v>10</v>
      </c>
      <c r="D4" s="9">
        <v>22984</v>
      </c>
      <c r="E4" s="9">
        <v>6205</v>
      </c>
      <c r="F4" s="5">
        <f t="shared" si="0"/>
        <v>29189</v>
      </c>
      <c r="G4" s="10">
        <v>44832</v>
      </c>
      <c r="H4" s="12" t="s">
        <v>11</v>
      </c>
    </row>
    <row r="5" spans="1:8" s="1" customFormat="1" x14ac:dyDescent="0.25">
      <c r="A5" s="11" t="s">
        <v>106</v>
      </c>
      <c r="B5" s="8" t="s">
        <v>4</v>
      </c>
      <c r="C5" s="8" t="s">
        <v>5</v>
      </c>
      <c r="D5" s="9">
        <v>26976</v>
      </c>
      <c r="E5" s="9">
        <v>7284</v>
      </c>
      <c r="F5" s="5">
        <f t="shared" si="0"/>
        <v>34260</v>
      </c>
      <c r="G5" s="10">
        <v>44854</v>
      </c>
      <c r="H5" s="12" t="s">
        <v>6</v>
      </c>
    </row>
    <row r="6" spans="1:8" x14ac:dyDescent="0.25">
      <c r="A6" s="11" t="s">
        <v>103</v>
      </c>
      <c r="B6" s="8" t="s">
        <v>4</v>
      </c>
      <c r="C6" s="8" t="s">
        <v>5</v>
      </c>
      <c r="D6" s="9">
        <v>26976</v>
      </c>
      <c r="E6" s="9">
        <v>7284</v>
      </c>
      <c r="F6" s="5">
        <f t="shared" si="0"/>
        <v>34260</v>
      </c>
      <c r="G6" s="10">
        <v>44854</v>
      </c>
      <c r="H6" s="12" t="s">
        <v>6</v>
      </c>
    </row>
    <row r="7" spans="1:8" x14ac:dyDescent="0.25">
      <c r="A7" s="11" t="s">
        <v>105</v>
      </c>
      <c r="B7" s="8" t="s">
        <v>4</v>
      </c>
      <c r="C7" s="8" t="s">
        <v>5</v>
      </c>
      <c r="D7" s="9">
        <v>26976</v>
      </c>
      <c r="E7" s="9">
        <v>7284</v>
      </c>
      <c r="F7" s="5">
        <f t="shared" si="0"/>
        <v>34260</v>
      </c>
      <c r="G7" s="10">
        <v>44854</v>
      </c>
      <c r="H7" s="12" t="s">
        <v>6</v>
      </c>
    </row>
    <row r="8" spans="1:8" x14ac:dyDescent="0.25">
      <c r="A8" s="11" t="s">
        <v>105</v>
      </c>
      <c r="B8" s="8" t="s">
        <v>0</v>
      </c>
      <c r="C8" s="8" t="s">
        <v>12</v>
      </c>
      <c r="D8" s="9">
        <v>154352</v>
      </c>
      <c r="E8" s="9">
        <v>41675</v>
      </c>
      <c r="F8" s="5">
        <f t="shared" si="0"/>
        <v>196027</v>
      </c>
      <c r="G8" s="10">
        <v>44854</v>
      </c>
      <c r="H8" s="12" t="s">
        <v>13</v>
      </c>
    </row>
    <row r="9" spans="1:8" x14ac:dyDescent="0.25">
      <c r="A9" s="11" t="s">
        <v>106</v>
      </c>
      <c r="B9" s="8" t="s">
        <v>90</v>
      </c>
      <c r="C9" s="8" t="s">
        <v>91</v>
      </c>
      <c r="D9" s="9">
        <v>10190</v>
      </c>
      <c r="E9" s="9">
        <v>2751</v>
      </c>
      <c r="F9" s="5">
        <f t="shared" si="0"/>
        <v>12941</v>
      </c>
      <c r="G9" s="10">
        <v>44859</v>
      </c>
      <c r="H9" s="12" t="s">
        <v>92</v>
      </c>
    </row>
    <row r="10" spans="1:8" x14ac:dyDescent="0.25">
      <c r="A10" s="11" t="s">
        <v>105</v>
      </c>
      <c r="B10" s="8" t="s">
        <v>23</v>
      </c>
      <c r="C10" s="8" t="s">
        <v>24</v>
      </c>
      <c r="D10" s="9">
        <v>27996</v>
      </c>
      <c r="E10" s="9">
        <v>7559</v>
      </c>
      <c r="F10" s="5">
        <f t="shared" si="0"/>
        <v>35555</v>
      </c>
      <c r="G10" s="10">
        <v>44859</v>
      </c>
      <c r="H10" s="12" t="s">
        <v>25</v>
      </c>
    </row>
    <row r="11" spans="1:8" x14ac:dyDescent="0.25">
      <c r="A11" s="11" t="s">
        <v>105</v>
      </c>
      <c r="B11" s="8" t="s">
        <v>86</v>
      </c>
      <c r="C11" s="8" t="s">
        <v>87</v>
      </c>
      <c r="D11" s="9">
        <v>19669</v>
      </c>
      <c r="E11" s="9">
        <v>5311</v>
      </c>
      <c r="F11" s="5">
        <f t="shared" si="0"/>
        <v>24980</v>
      </c>
      <c r="G11" s="10">
        <v>44863</v>
      </c>
      <c r="H11" s="12">
        <v>7069</v>
      </c>
    </row>
    <row r="12" spans="1:8" x14ac:dyDescent="0.25">
      <c r="A12" s="11" t="s">
        <v>103</v>
      </c>
      <c r="B12" s="8" t="s">
        <v>17</v>
      </c>
      <c r="C12" s="8" t="s">
        <v>18</v>
      </c>
      <c r="D12" s="9">
        <v>43350</v>
      </c>
      <c r="E12" s="9">
        <v>11705</v>
      </c>
      <c r="F12" s="5">
        <f t="shared" si="0"/>
        <v>55055</v>
      </c>
      <c r="G12" s="10">
        <v>44866</v>
      </c>
      <c r="H12" s="12" t="s">
        <v>19</v>
      </c>
    </row>
    <row r="13" spans="1:8" x14ac:dyDescent="0.25">
      <c r="A13" s="11" t="s">
        <v>106</v>
      </c>
      <c r="B13" s="8" t="s">
        <v>4</v>
      </c>
      <c r="C13" s="8" t="s">
        <v>26</v>
      </c>
      <c r="D13" s="9">
        <v>4970</v>
      </c>
      <c r="E13" s="9">
        <v>1342</v>
      </c>
      <c r="F13" s="5">
        <f t="shared" si="0"/>
        <v>6312</v>
      </c>
      <c r="G13" s="10">
        <v>44867</v>
      </c>
      <c r="H13" s="12" t="s">
        <v>27</v>
      </c>
    </row>
    <row r="14" spans="1:8" x14ac:dyDescent="0.25">
      <c r="A14" s="11" t="s">
        <v>105</v>
      </c>
      <c r="B14" s="8" t="s">
        <v>4</v>
      </c>
      <c r="C14" s="8" t="s">
        <v>26</v>
      </c>
      <c r="D14" s="9">
        <v>4970</v>
      </c>
      <c r="E14" s="9">
        <v>1342</v>
      </c>
      <c r="F14" s="5">
        <f t="shared" si="0"/>
        <v>6312</v>
      </c>
      <c r="G14" s="10">
        <v>44867</v>
      </c>
      <c r="H14" s="12" t="s">
        <v>27</v>
      </c>
    </row>
    <row r="15" spans="1:8" x14ac:dyDescent="0.25">
      <c r="A15" s="11" t="s">
        <v>14</v>
      </c>
      <c r="B15" s="8" t="s">
        <v>0</v>
      </c>
      <c r="C15" s="8" t="s">
        <v>15</v>
      </c>
      <c r="D15" s="9">
        <v>66156</v>
      </c>
      <c r="E15" s="9">
        <v>17862</v>
      </c>
      <c r="F15" s="5">
        <f t="shared" si="0"/>
        <v>84018</v>
      </c>
      <c r="G15" s="10">
        <v>44872</v>
      </c>
      <c r="H15" s="12" t="s">
        <v>16</v>
      </c>
    </row>
    <row r="16" spans="1:8" x14ac:dyDescent="0.25">
      <c r="A16" s="11" t="s">
        <v>107</v>
      </c>
      <c r="B16" s="8" t="s">
        <v>0</v>
      </c>
      <c r="C16" s="8" t="s">
        <v>102</v>
      </c>
      <c r="D16" s="9">
        <v>66156</v>
      </c>
      <c r="E16" s="9">
        <v>17862</v>
      </c>
      <c r="F16" s="5">
        <f t="shared" si="0"/>
        <v>84018</v>
      </c>
      <c r="G16" s="10">
        <v>44872</v>
      </c>
      <c r="H16" s="12" t="s">
        <v>16</v>
      </c>
    </row>
    <row r="17" spans="1:8" x14ac:dyDescent="0.25">
      <c r="A17" s="11" t="s">
        <v>100</v>
      </c>
      <c r="B17" s="8" t="s">
        <v>0</v>
      </c>
      <c r="C17" s="8" t="s">
        <v>102</v>
      </c>
      <c r="D17" s="9">
        <v>66156</v>
      </c>
      <c r="E17" s="9">
        <v>17862</v>
      </c>
      <c r="F17" s="5">
        <f t="shared" si="0"/>
        <v>84018</v>
      </c>
      <c r="G17" s="10">
        <v>44872</v>
      </c>
      <c r="H17" s="12" t="s">
        <v>16</v>
      </c>
    </row>
    <row r="18" spans="1:8" x14ac:dyDescent="0.25">
      <c r="A18" s="11" t="s">
        <v>101</v>
      </c>
      <c r="B18" s="8" t="s">
        <v>0</v>
      </c>
      <c r="C18" s="8" t="s">
        <v>102</v>
      </c>
      <c r="D18" s="9">
        <v>66156</v>
      </c>
      <c r="E18" s="9">
        <v>17862</v>
      </c>
      <c r="F18" s="5">
        <f t="shared" si="0"/>
        <v>84018</v>
      </c>
      <c r="G18" s="10">
        <v>44872</v>
      </c>
      <c r="H18" s="12" t="s">
        <v>16</v>
      </c>
    </row>
    <row r="19" spans="1:8" x14ac:dyDescent="0.25">
      <c r="A19" s="11" t="s">
        <v>106</v>
      </c>
      <c r="B19" s="8" t="s">
        <v>0</v>
      </c>
      <c r="C19" s="8" t="s">
        <v>15</v>
      </c>
      <c r="D19" s="9">
        <v>66156</v>
      </c>
      <c r="E19" s="9">
        <v>17862</v>
      </c>
      <c r="F19" s="5">
        <f t="shared" si="0"/>
        <v>84018</v>
      </c>
      <c r="G19" s="10">
        <v>44872</v>
      </c>
      <c r="H19" s="12" t="s">
        <v>16</v>
      </c>
    </row>
    <row r="20" spans="1:8" x14ac:dyDescent="0.25">
      <c r="A20" s="11" t="s">
        <v>108</v>
      </c>
      <c r="B20" s="8" t="s">
        <v>0</v>
      </c>
      <c r="C20" s="8" t="s">
        <v>15</v>
      </c>
      <c r="D20" s="9">
        <v>66156</v>
      </c>
      <c r="E20" s="9">
        <v>17862</v>
      </c>
      <c r="F20" s="5">
        <f t="shared" si="0"/>
        <v>84018</v>
      </c>
      <c r="G20" s="10">
        <v>44872</v>
      </c>
      <c r="H20" s="12" t="s">
        <v>16</v>
      </c>
    </row>
    <row r="21" spans="1:8" ht="15" customHeight="1" x14ac:dyDescent="0.25">
      <c r="A21" s="11" t="s">
        <v>110</v>
      </c>
      <c r="B21" s="8" t="s">
        <v>0</v>
      </c>
      <c r="C21" s="8" t="s">
        <v>15</v>
      </c>
      <c r="D21" s="9">
        <v>66156</v>
      </c>
      <c r="E21" s="9">
        <v>17862</v>
      </c>
      <c r="F21" s="5">
        <f t="shared" si="0"/>
        <v>84018</v>
      </c>
      <c r="G21" s="10">
        <v>44872</v>
      </c>
      <c r="H21" s="12" t="s">
        <v>16</v>
      </c>
    </row>
    <row r="22" spans="1:8" s="4" customFormat="1" ht="15" customHeight="1" x14ac:dyDescent="0.25">
      <c r="A22" s="11" t="s">
        <v>112</v>
      </c>
      <c r="B22" s="8" t="s">
        <v>0</v>
      </c>
      <c r="C22" s="8" t="s">
        <v>20</v>
      </c>
      <c r="D22" s="9">
        <v>32641</v>
      </c>
      <c r="E22" s="9">
        <v>8812</v>
      </c>
      <c r="F22" s="5">
        <f t="shared" si="0"/>
        <v>41453</v>
      </c>
      <c r="G22" s="10">
        <v>44874</v>
      </c>
      <c r="H22" s="12" t="s">
        <v>21</v>
      </c>
    </row>
    <row r="23" spans="1:8" s="4" customFormat="1" ht="15" customHeight="1" x14ac:dyDescent="0.25">
      <c r="A23" s="11" t="s">
        <v>113</v>
      </c>
      <c r="B23" s="8" t="s">
        <v>0</v>
      </c>
      <c r="C23" s="8" t="s">
        <v>49</v>
      </c>
      <c r="D23" s="9">
        <v>20422</v>
      </c>
      <c r="E23" s="9">
        <v>5514</v>
      </c>
      <c r="F23" s="5">
        <f t="shared" si="0"/>
        <v>25936</v>
      </c>
      <c r="G23" s="10">
        <v>44880</v>
      </c>
      <c r="H23" s="12" t="s">
        <v>22</v>
      </c>
    </row>
    <row r="24" spans="1:8" x14ac:dyDescent="0.25">
      <c r="A24" s="11" t="s">
        <v>110</v>
      </c>
      <c r="B24" s="8" t="s">
        <v>28</v>
      </c>
      <c r="C24" s="8" t="s">
        <v>29</v>
      </c>
      <c r="D24" s="9">
        <v>315580</v>
      </c>
      <c r="E24" s="9">
        <v>85206</v>
      </c>
      <c r="F24" s="5">
        <f t="shared" si="0"/>
        <v>400786</v>
      </c>
      <c r="G24" s="10">
        <v>44881</v>
      </c>
      <c r="H24" s="12" t="s">
        <v>30</v>
      </c>
    </row>
    <row r="25" spans="1:8" x14ac:dyDescent="0.25">
      <c r="A25" s="11" t="s">
        <v>113</v>
      </c>
      <c r="B25" s="8" t="s">
        <v>0</v>
      </c>
      <c r="C25" s="8" t="s">
        <v>83</v>
      </c>
      <c r="D25" s="9">
        <v>25752</v>
      </c>
      <c r="E25" s="9">
        <v>6953</v>
      </c>
      <c r="F25" s="5">
        <f t="shared" si="0"/>
        <v>32705</v>
      </c>
      <c r="G25" s="10">
        <v>44883</v>
      </c>
      <c r="H25" s="12" t="s">
        <v>84</v>
      </c>
    </row>
    <row r="26" spans="1:8" x14ac:dyDescent="0.25">
      <c r="A26" s="11" t="s">
        <v>106</v>
      </c>
      <c r="B26" s="8" t="s">
        <v>0</v>
      </c>
      <c r="C26" s="8" t="s">
        <v>85</v>
      </c>
      <c r="D26" s="9">
        <v>45066</v>
      </c>
      <c r="E26" s="9">
        <v>12168</v>
      </c>
      <c r="F26" s="5">
        <f t="shared" si="0"/>
        <v>57234</v>
      </c>
      <c r="G26" s="10">
        <v>44883</v>
      </c>
      <c r="H26" s="12" t="s">
        <v>84</v>
      </c>
    </row>
    <row r="27" spans="1:8" x14ac:dyDescent="0.25">
      <c r="A27" s="11" t="s">
        <v>114</v>
      </c>
      <c r="B27" s="8" t="s">
        <v>0</v>
      </c>
      <c r="C27" s="8" t="s">
        <v>88</v>
      </c>
      <c r="D27" s="9">
        <v>24613</v>
      </c>
      <c r="E27" s="9">
        <v>6646</v>
      </c>
      <c r="F27" s="5">
        <f t="shared" si="0"/>
        <v>31259</v>
      </c>
      <c r="G27" s="10">
        <v>44887</v>
      </c>
      <c r="H27" s="12" t="s">
        <v>89</v>
      </c>
    </row>
    <row r="28" spans="1:8" s="4" customFormat="1" x14ac:dyDescent="0.25">
      <c r="A28" s="11" t="s">
        <v>109</v>
      </c>
      <c r="B28" s="8" t="s">
        <v>33</v>
      </c>
      <c r="C28" s="8" t="s">
        <v>34</v>
      </c>
      <c r="D28" s="9">
        <v>46527</v>
      </c>
      <c r="E28" s="9">
        <v>12562</v>
      </c>
      <c r="F28" s="5">
        <f t="shared" si="0"/>
        <v>59089</v>
      </c>
      <c r="G28" s="10">
        <v>44888</v>
      </c>
      <c r="H28" s="12" t="s">
        <v>35</v>
      </c>
    </row>
    <row r="29" spans="1:8" s="3" customFormat="1" x14ac:dyDescent="0.25">
      <c r="A29" s="11" t="s">
        <v>109</v>
      </c>
      <c r="B29" s="8" t="s">
        <v>36</v>
      </c>
      <c r="C29" s="8" t="s">
        <v>37</v>
      </c>
      <c r="D29" s="9">
        <v>20441</v>
      </c>
      <c r="E29" s="9">
        <v>5519</v>
      </c>
      <c r="F29" s="5">
        <f t="shared" si="0"/>
        <v>25960</v>
      </c>
      <c r="G29" s="10">
        <v>44888</v>
      </c>
      <c r="H29" s="12" t="s">
        <v>38</v>
      </c>
    </row>
    <row r="30" spans="1:8" x14ac:dyDescent="0.25">
      <c r="A30" s="11" t="s">
        <v>115</v>
      </c>
      <c r="B30" s="8" t="s">
        <v>36</v>
      </c>
      <c r="C30" s="8" t="s">
        <v>39</v>
      </c>
      <c r="D30" s="9">
        <v>20441</v>
      </c>
      <c r="E30" s="9">
        <v>5519</v>
      </c>
      <c r="F30" s="5">
        <f t="shared" si="0"/>
        <v>25960</v>
      </c>
      <c r="G30" s="10">
        <v>44890</v>
      </c>
      <c r="H30" s="12" t="s">
        <v>40</v>
      </c>
    </row>
    <row r="31" spans="1:8" x14ac:dyDescent="0.25">
      <c r="A31" s="11" t="s">
        <v>105</v>
      </c>
      <c r="B31" s="8" t="s">
        <v>86</v>
      </c>
      <c r="C31" s="8" t="s">
        <v>87</v>
      </c>
      <c r="D31" s="9">
        <v>36984</v>
      </c>
      <c r="E31" s="9">
        <v>9986</v>
      </c>
      <c r="F31" s="5">
        <f t="shared" si="0"/>
        <v>46970</v>
      </c>
      <c r="G31" s="10">
        <v>44891</v>
      </c>
      <c r="H31" s="12">
        <v>7189</v>
      </c>
    </row>
    <row r="32" spans="1:8" x14ac:dyDescent="0.25">
      <c r="A32" s="11" t="s">
        <v>110</v>
      </c>
      <c r="B32" s="8" t="s">
        <v>0</v>
      </c>
      <c r="C32" s="8" t="s">
        <v>31</v>
      </c>
      <c r="D32" s="9">
        <v>23295</v>
      </c>
      <c r="E32" s="9">
        <v>6290</v>
      </c>
      <c r="F32" s="5">
        <f t="shared" si="0"/>
        <v>29585</v>
      </c>
      <c r="G32" s="10">
        <v>44897</v>
      </c>
      <c r="H32" s="12" t="s">
        <v>32</v>
      </c>
    </row>
    <row r="33" spans="1:8" s="3" customFormat="1" x14ac:dyDescent="0.25">
      <c r="A33" s="11" t="s">
        <v>115</v>
      </c>
      <c r="B33" s="8" t="s">
        <v>41</v>
      </c>
      <c r="C33" s="8" t="s">
        <v>42</v>
      </c>
      <c r="D33" s="9">
        <v>175529</v>
      </c>
      <c r="E33" s="9">
        <v>47393</v>
      </c>
      <c r="F33" s="5">
        <f t="shared" si="0"/>
        <v>222922</v>
      </c>
      <c r="G33" s="10">
        <v>44916</v>
      </c>
      <c r="H33" s="12" t="s">
        <v>43</v>
      </c>
    </row>
    <row r="34" spans="1:8" s="3" customFormat="1" x14ac:dyDescent="0.25">
      <c r="A34" s="11" t="s">
        <v>113</v>
      </c>
      <c r="B34" s="8" t="s">
        <v>0</v>
      </c>
      <c r="C34" s="8" t="s">
        <v>44</v>
      </c>
      <c r="D34" s="9">
        <v>6193</v>
      </c>
      <c r="E34" s="9">
        <v>1672</v>
      </c>
      <c r="F34" s="5">
        <f t="shared" si="0"/>
        <v>7865</v>
      </c>
      <c r="G34" s="10">
        <v>44916</v>
      </c>
      <c r="H34" s="12" t="s">
        <v>48</v>
      </c>
    </row>
    <row r="35" spans="1:8" x14ac:dyDescent="0.25">
      <c r="A35" s="11" t="s">
        <v>115</v>
      </c>
      <c r="B35" s="8" t="s">
        <v>0</v>
      </c>
      <c r="C35" s="8" t="s">
        <v>44</v>
      </c>
      <c r="D35" s="9">
        <v>6193</v>
      </c>
      <c r="E35" s="9">
        <v>1672</v>
      </c>
      <c r="F35" s="5">
        <f t="shared" si="0"/>
        <v>7865</v>
      </c>
      <c r="G35" s="10">
        <v>44928</v>
      </c>
      <c r="H35" s="12" t="s">
        <v>45</v>
      </c>
    </row>
    <row r="36" spans="1:8" x14ac:dyDescent="0.25">
      <c r="A36" s="11" t="s">
        <v>105</v>
      </c>
      <c r="B36" s="8" t="s">
        <v>0</v>
      </c>
      <c r="C36" s="8" t="s">
        <v>46</v>
      </c>
      <c r="D36" s="9">
        <v>935</v>
      </c>
      <c r="E36" s="9">
        <v>252</v>
      </c>
      <c r="F36" s="5">
        <f t="shared" si="0"/>
        <v>1187</v>
      </c>
      <c r="G36" s="10">
        <v>44928</v>
      </c>
      <c r="H36" s="12" t="s">
        <v>45</v>
      </c>
    </row>
    <row r="37" spans="1:8" x14ac:dyDescent="0.25">
      <c r="A37" s="11" t="s">
        <v>103</v>
      </c>
      <c r="B37" s="8" t="s">
        <v>0</v>
      </c>
      <c r="C37" s="8" t="s">
        <v>47</v>
      </c>
      <c r="D37" s="9">
        <v>7982</v>
      </c>
      <c r="E37" s="9">
        <v>2159</v>
      </c>
      <c r="F37" s="5">
        <f t="shared" si="0"/>
        <v>10141</v>
      </c>
      <c r="G37" s="10">
        <v>44928</v>
      </c>
      <c r="H37" s="12" t="s">
        <v>45</v>
      </c>
    </row>
    <row r="38" spans="1:8" x14ac:dyDescent="0.25">
      <c r="A38" s="11" t="s">
        <v>103</v>
      </c>
      <c r="B38" s="8" t="s">
        <v>50</v>
      </c>
      <c r="C38" s="8" t="s">
        <v>51</v>
      </c>
      <c r="D38" s="9">
        <v>5748</v>
      </c>
      <c r="E38" s="9">
        <v>1552</v>
      </c>
      <c r="F38" s="5">
        <f t="shared" si="0"/>
        <v>7300</v>
      </c>
      <c r="G38" s="10">
        <v>44932</v>
      </c>
      <c r="H38" s="12" t="s">
        <v>52</v>
      </c>
    </row>
    <row r="39" spans="1:8" x14ac:dyDescent="0.25">
      <c r="A39" s="11" t="s">
        <v>115</v>
      </c>
      <c r="B39" s="8" t="s">
        <v>0</v>
      </c>
      <c r="C39" s="8" t="s">
        <v>79</v>
      </c>
      <c r="D39" s="9">
        <v>14642</v>
      </c>
      <c r="E39" s="9">
        <v>3953</v>
      </c>
      <c r="F39" s="5">
        <f t="shared" si="0"/>
        <v>18595</v>
      </c>
      <c r="G39" s="10">
        <v>44935</v>
      </c>
      <c r="H39" s="12" t="s">
        <v>80</v>
      </c>
    </row>
    <row r="40" spans="1:8" x14ac:dyDescent="0.25">
      <c r="A40" s="11" t="s">
        <v>103</v>
      </c>
      <c r="B40" s="8" t="s">
        <v>0</v>
      </c>
      <c r="C40" s="8" t="s">
        <v>81</v>
      </c>
      <c r="D40" s="9">
        <v>32350</v>
      </c>
      <c r="E40" s="9">
        <v>8735</v>
      </c>
      <c r="F40" s="5">
        <f t="shared" si="0"/>
        <v>41085</v>
      </c>
      <c r="G40" s="10">
        <v>44935</v>
      </c>
      <c r="H40" s="12" t="s">
        <v>82</v>
      </c>
    </row>
    <row r="41" spans="1:8" s="3" customFormat="1" x14ac:dyDescent="0.25">
      <c r="A41" s="11" t="s">
        <v>109</v>
      </c>
      <c r="B41" s="8" t="s">
        <v>36</v>
      </c>
      <c r="C41" s="8" t="s">
        <v>53</v>
      </c>
      <c r="D41" s="9">
        <v>26000</v>
      </c>
      <c r="E41" s="9">
        <v>7020</v>
      </c>
      <c r="F41" s="5">
        <f t="shared" si="0"/>
        <v>33020</v>
      </c>
      <c r="G41" s="10">
        <v>44960</v>
      </c>
      <c r="H41" s="12" t="s">
        <v>54</v>
      </c>
    </row>
    <row r="42" spans="1:8" s="3" customFormat="1" x14ac:dyDescent="0.25">
      <c r="A42" s="11" t="s">
        <v>115</v>
      </c>
      <c r="B42" s="8" t="s">
        <v>55</v>
      </c>
      <c r="C42" s="8" t="s">
        <v>56</v>
      </c>
      <c r="D42" s="9">
        <v>43880</v>
      </c>
      <c r="E42" s="9">
        <v>11848</v>
      </c>
      <c r="F42" s="5">
        <f t="shared" si="0"/>
        <v>55728</v>
      </c>
      <c r="G42" s="10">
        <v>44966</v>
      </c>
      <c r="H42" s="12" t="s">
        <v>57</v>
      </c>
    </row>
    <row r="43" spans="1:8" s="2" customFormat="1" x14ac:dyDescent="0.25">
      <c r="A43" s="11" t="s">
        <v>115</v>
      </c>
      <c r="B43" s="8" t="s">
        <v>58</v>
      </c>
      <c r="C43" s="8" t="s">
        <v>59</v>
      </c>
      <c r="D43" s="9">
        <v>39999</v>
      </c>
      <c r="E43" s="9"/>
      <c r="F43" s="5">
        <f t="shared" si="0"/>
        <v>39999</v>
      </c>
      <c r="G43" s="10">
        <v>44978</v>
      </c>
      <c r="H43" s="12">
        <v>623005319</v>
      </c>
    </row>
    <row r="44" spans="1:8" s="2" customFormat="1" x14ac:dyDescent="0.25">
      <c r="A44" s="11" t="s">
        <v>114</v>
      </c>
      <c r="B44" s="8" t="s">
        <v>0</v>
      </c>
      <c r="C44" s="8" t="s">
        <v>60</v>
      </c>
      <c r="D44" s="9">
        <v>3714</v>
      </c>
      <c r="E44" s="9">
        <v>1003</v>
      </c>
      <c r="F44" s="5">
        <f t="shared" si="0"/>
        <v>4717</v>
      </c>
      <c r="G44" s="10">
        <v>44988</v>
      </c>
      <c r="H44" s="12" t="s">
        <v>61</v>
      </c>
    </row>
    <row r="45" spans="1:8" s="2" customFormat="1" x14ac:dyDescent="0.25">
      <c r="A45" s="11" t="s">
        <v>115</v>
      </c>
      <c r="B45" s="8" t="s">
        <v>0</v>
      </c>
      <c r="C45" s="8" t="s">
        <v>62</v>
      </c>
      <c r="D45" s="9">
        <v>30773</v>
      </c>
      <c r="E45" s="9">
        <v>8309</v>
      </c>
      <c r="F45" s="5">
        <f t="shared" si="0"/>
        <v>39082</v>
      </c>
      <c r="G45" s="10">
        <v>44988</v>
      </c>
      <c r="H45" s="12" t="s">
        <v>61</v>
      </c>
    </row>
    <row r="46" spans="1:8" s="2" customFormat="1" x14ac:dyDescent="0.25">
      <c r="A46" s="11" t="s">
        <v>113</v>
      </c>
      <c r="B46" s="8" t="s">
        <v>63</v>
      </c>
      <c r="C46" s="8" t="s">
        <v>64</v>
      </c>
      <c r="D46" s="9">
        <v>144461</v>
      </c>
      <c r="E46" s="9">
        <v>39004</v>
      </c>
      <c r="F46" s="5">
        <f t="shared" si="0"/>
        <v>183465</v>
      </c>
      <c r="G46" s="10">
        <v>44992</v>
      </c>
      <c r="H46" s="12" t="s">
        <v>65</v>
      </c>
    </row>
    <row r="47" spans="1:8" s="2" customFormat="1" x14ac:dyDescent="0.25">
      <c r="A47" s="11" t="s">
        <v>115</v>
      </c>
      <c r="B47" s="8" t="s">
        <v>0</v>
      </c>
      <c r="C47" s="8" t="s">
        <v>66</v>
      </c>
      <c r="D47" s="9">
        <v>1632</v>
      </c>
      <c r="E47" s="9">
        <v>440</v>
      </c>
      <c r="F47" s="5">
        <f t="shared" si="0"/>
        <v>2072</v>
      </c>
      <c r="G47" s="10">
        <v>45007</v>
      </c>
      <c r="H47" s="12" t="s">
        <v>67</v>
      </c>
    </row>
    <row r="48" spans="1:8" s="2" customFormat="1" x14ac:dyDescent="0.25">
      <c r="A48" s="11" t="s">
        <v>106</v>
      </c>
      <c r="B48" s="8" t="s">
        <v>0</v>
      </c>
      <c r="C48" s="8" t="s">
        <v>68</v>
      </c>
      <c r="D48" s="9">
        <v>6193</v>
      </c>
      <c r="E48" s="9">
        <v>1672</v>
      </c>
      <c r="F48" s="5">
        <f t="shared" si="0"/>
        <v>7865</v>
      </c>
      <c r="G48" s="10">
        <v>45007</v>
      </c>
      <c r="H48" s="12" t="s">
        <v>67</v>
      </c>
    </row>
    <row r="49" spans="1:8" s="4" customFormat="1" x14ac:dyDescent="0.25">
      <c r="A49" s="11" t="s">
        <v>111</v>
      </c>
      <c r="B49" s="8" t="s">
        <v>0</v>
      </c>
      <c r="C49" s="8" t="s">
        <v>124</v>
      </c>
      <c r="D49" s="9">
        <v>122467</v>
      </c>
      <c r="E49" s="9">
        <v>33066</v>
      </c>
      <c r="F49" s="5">
        <f t="shared" si="0"/>
        <v>155533</v>
      </c>
      <c r="G49" s="10">
        <v>45041</v>
      </c>
      <c r="H49" s="12" t="s">
        <v>122</v>
      </c>
    </row>
    <row r="50" spans="1:8" s="4" customFormat="1" x14ac:dyDescent="0.25">
      <c r="A50" s="11" t="s">
        <v>116</v>
      </c>
      <c r="B50" s="8" t="s">
        <v>0</v>
      </c>
      <c r="C50" s="8" t="s">
        <v>119</v>
      </c>
      <c r="D50" s="9">
        <v>9203</v>
      </c>
      <c r="E50" s="9">
        <v>2485</v>
      </c>
      <c r="F50" s="5">
        <f t="shared" ref="F50:F51" si="1">D50+E50</f>
        <v>11688</v>
      </c>
      <c r="G50" s="10">
        <v>45041</v>
      </c>
      <c r="H50" s="12" t="s">
        <v>122</v>
      </c>
    </row>
    <row r="51" spans="1:8" s="4" customFormat="1" x14ac:dyDescent="0.25">
      <c r="A51" s="11" t="s">
        <v>121</v>
      </c>
      <c r="B51" s="8" t="s">
        <v>0</v>
      </c>
      <c r="C51" s="8" t="s">
        <v>120</v>
      </c>
      <c r="D51" s="9">
        <v>13138</v>
      </c>
      <c r="E51" s="9">
        <v>3547</v>
      </c>
      <c r="F51" s="5">
        <f t="shared" si="1"/>
        <v>16685</v>
      </c>
      <c r="G51" s="10">
        <v>45030</v>
      </c>
      <c r="H51" s="12" t="s">
        <v>123</v>
      </c>
    </row>
    <row r="52" spans="1:8" x14ac:dyDescent="0.25">
      <c r="A52" s="25" t="s">
        <v>111</v>
      </c>
      <c r="B52" s="26" t="s">
        <v>1</v>
      </c>
      <c r="C52" s="26" t="s">
        <v>3</v>
      </c>
      <c r="D52" s="27">
        <v>13511600</v>
      </c>
      <c r="E52" s="27">
        <f>D52*0.27</f>
        <v>3648132.0000000005</v>
      </c>
      <c r="F52" s="28">
        <f t="shared" ref="F52:F58" si="2">D52+E52</f>
        <v>17159732</v>
      </c>
      <c r="G52" s="29">
        <v>45072</v>
      </c>
      <c r="H52" s="30" t="s">
        <v>2</v>
      </c>
    </row>
    <row r="53" spans="1:8" x14ac:dyDescent="0.25">
      <c r="A53" s="11" t="s">
        <v>116</v>
      </c>
      <c r="B53" s="8" t="s">
        <v>74</v>
      </c>
      <c r="C53" s="8" t="s">
        <v>104</v>
      </c>
      <c r="D53" s="9">
        <v>22945</v>
      </c>
      <c r="E53" s="9">
        <v>6195</v>
      </c>
      <c r="F53" s="5">
        <f t="shared" si="2"/>
        <v>29140</v>
      </c>
      <c r="G53" s="10">
        <v>45103</v>
      </c>
      <c r="H53" s="12" t="s">
        <v>75</v>
      </c>
    </row>
    <row r="54" spans="1:8" x14ac:dyDescent="0.25">
      <c r="A54" s="11" t="s">
        <v>113</v>
      </c>
      <c r="B54" s="8" t="s">
        <v>0</v>
      </c>
      <c r="C54" s="8" t="s">
        <v>69</v>
      </c>
      <c r="D54" s="9">
        <v>5606</v>
      </c>
      <c r="E54" s="9">
        <v>1513</v>
      </c>
      <c r="F54" s="5">
        <f t="shared" si="2"/>
        <v>7119</v>
      </c>
      <c r="G54" s="10">
        <v>45090</v>
      </c>
      <c r="H54" s="12" t="s">
        <v>70</v>
      </c>
    </row>
    <row r="55" spans="1:8" x14ac:dyDescent="0.25">
      <c r="A55" s="11" t="s">
        <v>109</v>
      </c>
      <c r="B55" s="8" t="s">
        <v>0</v>
      </c>
      <c r="C55" s="8" t="s">
        <v>71</v>
      </c>
      <c r="D55" s="9">
        <v>36423</v>
      </c>
      <c r="E55" s="9">
        <v>9834</v>
      </c>
      <c r="F55" s="5">
        <f t="shared" si="2"/>
        <v>46257</v>
      </c>
      <c r="G55" s="10">
        <v>45090</v>
      </c>
      <c r="H55" s="12" t="s">
        <v>72</v>
      </c>
    </row>
    <row r="56" spans="1:8" x14ac:dyDescent="0.25">
      <c r="A56" s="11" t="s">
        <v>109</v>
      </c>
      <c r="B56" s="8" t="s">
        <v>0</v>
      </c>
      <c r="C56" s="8" t="s">
        <v>73</v>
      </c>
      <c r="D56" s="9">
        <v>4320</v>
      </c>
      <c r="E56" s="9">
        <v>1166</v>
      </c>
      <c r="F56" s="5">
        <f t="shared" si="2"/>
        <v>5486</v>
      </c>
      <c r="G56" s="10">
        <v>45090</v>
      </c>
      <c r="H56" s="12" t="s">
        <v>72</v>
      </c>
    </row>
    <row r="57" spans="1:8" x14ac:dyDescent="0.25">
      <c r="A57" s="11" t="s">
        <v>109</v>
      </c>
      <c r="B57" s="8" t="s">
        <v>0</v>
      </c>
      <c r="C57" s="8" t="s">
        <v>76</v>
      </c>
      <c r="D57" s="9">
        <v>24258</v>
      </c>
      <c r="E57" s="9">
        <v>6549</v>
      </c>
      <c r="F57" s="5">
        <f t="shared" si="2"/>
        <v>30807</v>
      </c>
      <c r="G57" s="10">
        <v>45090</v>
      </c>
      <c r="H57" s="12" t="s">
        <v>77</v>
      </c>
    </row>
    <row r="58" spans="1:8" x14ac:dyDescent="0.25">
      <c r="A58" s="11" t="s">
        <v>110</v>
      </c>
      <c r="B58" s="8" t="s">
        <v>0</v>
      </c>
      <c r="C58" s="8" t="s">
        <v>78</v>
      </c>
      <c r="D58" s="9">
        <v>6193</v>
      </c>
      <c r="E58" s="9">
        <v>1672</v>
      </c>
      <c r="F58" s="5">
        <f t="shared" si="2"/>
        <v>7865</v>
      </c>
      <c r="G58" s="10">
        <v>45090</v>
      </c>
      <c r="H58" s="12" t="s">
        <v>77</v>
      </c>
    </row>
    <row r="59" spans="1:8" ht="18.600000000000001" customHeight="1" thickBot="1" x14ac:dyDescent="0.3">
      <c r="A59" s="13"/>
      <c r="B59" s="14"/>
      <c r="C59" s="15"/>
      <c r="D59" s="16" t="s">
        <v>117</v>
      </c>
      <c r="E59" s="16"/>
      <c r="F59" s="17">
        <f>SUM(F3:F58)</f>
        <v>20023634.079999998</v>
      </c>
      <c r="G59" s="16"/>
      <c r="H59" s="18"/>
    </row>
  </sheetData>
  <autoFilter ref="A2:H59" xr:uid="{00000000-0009-0000-0000-000000000000}">
    <sortState ref="A3:I59">
      <sortCondition ref="G2:G59"/>
    </sortState>
  </autoFilter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SzSKatalinE</cp:lastModifiedBy>
  <cp:lastPrinted>2023-11-23T13:07:12Z</cp:lastPrinted>
  <dcterms:created xsi:type="dcterms:W3CDTF">2023-11-22T13:06:23Z</dcterms:created>
  <dcterms:modified xsi:type="dcterms:W3CDTF">2023-11-23T13:31:36Z</dcterms:modified>
</cp:coreProperties>
</file>