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suhai Felicián\4300_2019 Gördülő Fejlesztési Terv GFT 2019\_javított\"/>
    </mc:Choice>
  </mc:AlternateContent>
  <bookViews>
    <workbookView xWindow="0" yWindow="90" windowWidth="28755" windowHeight="12585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52511"/>
</workbook>
</file>

<file path=xl/calcChain.xml><?xml version="1.0" encoding="utf-8"?>
<calcChain xmlns="http://schemas.openxmlformats.org/spreadsheetml/2006/main">
  <c r="B111" i="1" l="1"/>
  <c r="C18" i="1"/>
  <c r="B112" i="1" l="1"/>
  <c r="C17" i="1"/>
  <c r="C19" i="1"/>
  <c r="B110" i="1" l="1"/>
  <c r="C110" i="1" l="1"/>
</calcChain>
</file>

<file path=xl/sharedStrings.xml><?xml version="1.0" encoding="utf-8"?>
<sst xmlns="http://schemas.openxmlformats.org/spreadsheetml/2006/main" count="622" uniqueCount="184">
  <si>
    <t>Gördülő fejlesztési terv a 2020 - 2034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</si>
  <si>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</si>
  <si>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</si>
  <si>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</si>
  <si>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</si>
  <si>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</si>
  <si>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</si>
  <si>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</si>
  <si>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</si>
  <si>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</si>
  <si>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</si>
  <si>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</si>
  <si>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</si>
  <si>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</si>
  <si>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</si>
  <si>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eFt</t>
  </si>
  <si>
    <t>Előző évi GFT alapján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</si>
  <si>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</si>
  <si>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</si>
  <si>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</si>
  <si>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</si>
  <si>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</si>
  <si>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</si>
  <si>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</si>
  <si>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</si>
  <si>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</si>
  <si>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</si>
  <si>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</si>
  <si>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</si>
  <si>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</si>
  <si>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</si>
  <si>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</si>
  <si>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Martonvásár Város Önkormányzata*</t>
  </si>
  <si>
    <t>Bérleti díj</t>
  </si>
  <si>
    <t>x</t>
  </si>
  <si>
    <t xml:space="preserve">SZENNYVÍZTELEP </t>
  </si>
  <si>
    <t>Telepi riasztó korszerűsítés, bővítés</t>
  </si>
  <si>
    <t>nem</t>
  </si>
  <si>
    <t>2020. január</t>
  </si>
  <si>
    <t xml:space="preserve">2020. december </t>
  </si>
  <si>
    <t>2.</t>
  </si>
  <si>
    <t>3.</t>
  </si>
  <si>
    <t>Ráckeresztúr kommunikációk felújítása a szennyvíztelep és a régi rendszerű szennyvízátemelők  között</t>
  </si>
  <si>
    <t>2021.</t>
  </si>
  <si>
    <t>4.</t>
  </si>
  <si>
    <t>Szennyvíztisztító telep gép, berendezéseinek felújítása (légfúvó)  2db</t>
  </si>
  <si>
    <t>2023.</t>
  </si>
  <si>
    <t>2024.</t>
  </si>
  <si>
    <t>5.</t>
  </si>
  <si>
    <t>Szennyvíztisztító telep gép, berendezéseinek felújítása (szivattyú, keverő, egyéb)  9db</t>
  </si>
  <si>
    <t>2025.</t>
  </si>
  <si>
    <t>2034.</t>
  </si>
  <si>
    <t>6.</t>
  </si>
  <si>
    <t>Szennyvíztisztító telep gép, berendezéseinek felújítása (rács)  1db</t>
  </si>
  <si>
    <t>2028.</t>
  </si>
  <si>
    <t>7.</t>
  </si>
  <si>
    <t>Szennyvíztisztító telep gép, berendezéseinek pótlása, centrifuga helyett prés  1db</t>
  </si>
  <si>
    <t>2029.</t>
  </si>
  <si>
    <t>8.</t>
  </si>
  <si>
    <t>Szennyvíztisztító telep irányítástechnikájának, energiaellátásának felújítása  2db</t>
  </si>
  <si>
    <t xml:space="preserve">2030. </t>
  </si>
  <si>
    <t xml:space="preserve">2030.  </t>
  </si>
  <si>
    <t xml:space="preserve">RÁCKERESZTÚR </t>
  </si>
  <si>
    <t>Ráckeresztúr R1 átemelő bélelése (Bekerülési költség pontosítása adott évi árajánlat alapján!)</t>
  </si>
  <si>
    <t>Gravitációs szennyvízcsatorna tisztítóakna fedlapjainak cseréje, szintreemeléssel                         4db  200eFt/db                                               Ráckeresztúr szennyvízhálózat</t>
  </si>
  <si>
    <t>Gravitációs szennyvízcsatorna beton műtárgyainak felújítása  4db  700eFt/db                                        Ráckeresztúr szennyvízhálózat</t>
  </si>
  <si>
    <t>Adott településen 2db szennyvízátemelő teljes vill. Felújítása, korszerűsítése 4000e Ft/db</t>
  </si>
  <si>
    <t>2022.</t>
  </si>
  <si>
    <t>Szennyvízátemelők gép, berendezéseinek felújítása                                  6db                                                                  Ráckeresztúr szennyvízhálózat</t>
  </si>
  <si>
    <t>Szennyvízátemelők épület, építményeinek felújítása                                            16db                                                                      Ráckeresztúr szennyvízhálózat</t>
  </si>
  <si>
    <t xml:space="preserve">2022. </t>
  </si>
  <si>
    <t>Szennyvízátemelők gép, berendezéseinek pótlása                                        16db                                              Ráckeresztúr szennyvízhálózat</t>
  </si>
  <si>
    <t>Gravitációs szennyvízcsatorna gerincvezetékeinek felújítása  0fm                                           Ráckeresztúr szennyvízhálózat</t>
  </si>
  <si>
    <t>9.</t>
  </si>
  <si>
    <t>Gravitációs szennyvízcsatorna bekötővezetékeinek felújítása  0db                                                   Ráckeresztúr szennyvízhálózat</t>
  </si>
  <si>
    <t>10.</t>
  </si>
  <si>
    <t>Kényszeráramoltatású szennyvízvezeték gerincvezetékeinek felújítása 0m                                              Ráckeresztúr szennyvízhálózat</t>
  </si>
  <si>
    <t>11.</t>
  </si>
  <si>
    <t>Kényszeráramoltatású szennyvízvezeték szerelvényeinek felújítása  0db                                                Ráckeresztúr szennyvízhálózat</t>
  </si>
  <si>
    <t>12.</t>
  </si>
  <si>
    <t>Kényszeráramoltatású szennyvízvezeték szerelvényeinek pótlása  0db                                           Ráckeresztúr szennyvízhálózat</t>
  </si>
  <si>
    <t xml:space="preserve">MARTONVÁSÁR </t>
  </si>
  <si>
    <t xml:space="preserve">Házi átemelők beszerzése 5db </t>
  </si>
  <si>
    <t>Martonvásár M2 átem. Szivattyú csere 3085 HT 250- 2,4kW csere concertor 2db</t>
  </si>
  <si>
    <t>Martonvásár gravitációs akna bélelés 3db (mosatással)</t>
  </si>
  <si>
    <t>Adott településen 1db szennyvízátemelő teljes vill. Felújítása, korszerűsítése 4000e Ft/db</t>
  </si>
  <si>
    <t xml:space="preserve">Martonvásár M6 átemelőben szivattyú csere Concertorra 2db </t>
  </si>
  <si>
    <t>Házi szennyvízátemelők  irányítástechnikájának, energiaellátásának felújítása  34db  50eFt/db                                              Martonvásár szennyvízhálózat</t>
  </si>
  <si>
    <t>Kényszeráramoltatású szennyvízvezeték szerelvényeinek felújítása                              5db  150eFt/db                                           Martonvásár szennyvízhálózat</t>
  </si>
  <si>
    <t xml:space="preserve">2022.  </t>
  </si>
  <si>
    <t>Szennyvízátemelők gép, berendezéseinek pótlása                               3db   1000eFt/db                                                    Martonvásár szennyvízhálózat</t>
  </si>
  <si>
    <t xml:space="preserve">2028. </t>
  </si>
  <si>
    <t xml:space="preserve"> 2028. </t>
  </si>
  <si>
    <t>Házi szennyvízátemelők gép, berendezéseinek felújítása                          29db  50eFt/db                                                  Martonvásár szennyvízhálózat</t>
  </si>
  <si>
    <t>Házi szennyvízátemelők gép, berendezéseinek pótlása                    19db  110eFt/db                                                 Martonvásár szennyvízhálózat</t>
  </si>
  <si>
    <t>Gravitációs szennyvízcsatorna fedlapjainak pótlása                           10db  130eFt/db                                                Martonvásár szennyvízhálózat</t>
  </si>
  <si>
    <t xml:space="preserve">2025.   </t>
  </si>
  <si>
    <t xml:space="preserve">2026. </t>
  </si>
  <si>
    <t>13.</t>
  </si>
  <si>
    <t>Kényszeráramoltatású szennyvízvezeték szerelvényeinek pótlása                         5db  300eFt/db                                                   Martonvásár szennyvízhálózat</t>
  </si>
  <si>
    <t xml:space="preserve">2027. </t>
  </si>
  <si>
    <t xml:space="preserve">2027.  </t>
  </si>
  <si>
    <t>14.</t>
  </si>
  <si>
    <t>Szennyvízátemelők  építményeinek felújítása                              10db                                          Martonvásár szennyvízhálózat</t>
  </si>
  <si>
    <t>15.</t>
  </si>
  <si>
    <t>Szennyvízátemelők gép, berendezéseinek felújítása                        10db                                          Martonvásár szennyvízhálózat</t>
  </si>
  <si>
    <t>16.</t>
  </si>
  <si>
    <t>Házi szennyvízátemelők műtárgy felújítása                                                        34db   30eFt/db                                                    Martonvásár szennyvízhálózat</t>
  </si>
  <si>
    <t xml:space="preserve">2029.    </t>
  </si>
  <si>
    <t xml:space="preserve">2031.    </t>
  </si>
  <si>
    <t>17.</t>
  </si>
  <si>
    <t>Gravitációs szennyvízcsatorna gerincvezetékeinek felújítása  0fm                                            Martonvásár szennyvízhálózat</t>
  </si>
  <si>
    <t>18.</t>
  </si>
  <si>
    <t>Gravitációs szennyvízcsatorna bekötővezetékeinek felújítása  0db                                                   Martonvásár szennyvízhálózat</t>
  </si>
  <si>
    <t>19.</t>
  </si>
  <si>
    <t>Kényszeráramoltatású szennyvízvezeték gerincvezetékeinek felújítása  0fm                                          Martonvásár szennyvízhálózat</t>
  </si>
  <si>
    <t xml:space="preserve">TORDAS </t>
  </si>
  <si>
    <t>T-2 szennyvízátemelő szivattyú beszerzés és beüzemelés 1db (Pályázatban igényelt forrás: 124 200Ft)</t>
  </si>
  <si>
    <t>pályázati forrás és bérleti díj 50-50%-ban</t>
  </si>
  <si>
    <t>T-3 szennyvízátemelő szivattyú beszerzés és beüzemelés 1db (Pályázatban igényelt forrás: 112 172Ft)</t>
  </si>
  <si>
    <t>Gravitációs szennyvízcsatorna beton műtárgyainak felújítása  3db                                                         Tordas szennyvízhálózat</t>
  </si>
  <si>
    <t>Házi szennyvízátemelők műtárgy felújítása                                        10db  30eFt/db                                                          Tordas szennyvízhálózat</t>
  </si>
  <si>
    <t>Házi szennyvízátemelők gép, berendezéseinek felújítása                                             10db  50eFt/db                                                             Tordas szennyvízhálózat</t>
  </si>
  <si>
    <t>Kényszeráramoltatású szennyvízvezeték szerelvényeinek felújítása                                 5db                                                                     Tordas szennyvízhálózat</t>
  </si>
  <si>
    <t xml:space="preserve">2021. </t>
  </si>
  <si>
    <t>Szennyvízátemelők  építményeinek felújítása                                6db                                                    Tordas szennyvízhálózat</t>
  </si>
  <si>
    <t xml:space="preserve">2023. </t>
  </si>
  <si>
    <t>Házi szennyvízátemelők műtárgy felújítása                                               31db  30eFt/db                                                      Tordas szennyvízhálózat</t>
  </si>
  <si>
    <t>Házi szennyvízátemelők gép, berendezéseinek felújítása  31db  50eFt/db                                                      Tordas szennyvízhálózat</t>
  </si>
  <si>
    <t>Házi szennyvízátemelők gép, berendezéseinek pótlása  36db  100eFt/db                                                                      Tordas szennyvízhálózat</t>
  </si>
  <si>
    <t>Gravitációs szennyvízcsatorna fedlapjainak pótlása                            5db                                                  Tordas szennyvízhálózat</t>
  </si>
  <si>
    <t xml:space="preserve">2025. </t>
  </si>
  <si>
    <t>Kényszeráramoltatású szennyvízvezeték szerelvényeinek pótlása                      5db                                              Tordas szennyvízhálózat</t>
  </si>
  <si>
    <t>2026.</t>
  </si>
  <si>
    <t>Szennyvízátemelők gép, berendezéseinek felújítása                          6db                                                    Tordas szennyvízhálózat</t>
  </si>
  <si>
    <t>Szennyvízátemelők  irányítástechnikájának, energiaellátásának felújítása                               6db                                                                                                 Tordas szennyvízhálózat</t>
  </si>
  <si>
    <t xml:space="preserve">2024. </t>
  </si>
  <si>
    <t>Házi szennyvízátemelők  irányítástechnikájának, energiaellátásának felújítása  41db                                                  Tordas szennyvízhálózat</t>
  </si>
  <si>
    <t>2033.</t>
  </si>
  <si>
    <t>Gravitációs szennyvízcsatorna gerincvezetékeinek felújítása  0fm                                                            Tordas szennyvízhálózat</t>
  </si>
  <si>
    <t>Tartalékolás</t>
  </si>
  <si>
    <t>2030.</t>
  </si>
  <si>
    <t>Gravitációs szennyvízcsatorna bekötővezetékeinek felújítása  0db                                                           Tordas szennyvízhálózat</t>
  </si>
  <si>
    <t>20.</t>
  </si>
  <si>
    <t>Kényszeráramoltatású szennyvízvezeték gerincvezetékeinek felújítása  0fm                                                              Tordas szennyvízhálózat</t>
  </si>
  <si>
    <t>21.</t>
  </si>
  <si>
    <t>Szennyvízátemelők gép, berendezéseinek pótlása                                           3db          Tordas szennyvízhálózat</t>
  </si>
  <si>
    <t xml:space="preserve">GYÚRÓ </t>
  </si>
  <si>
    <t>Gy-1 szennyvízátemelő szivattyú beszerzés és beüzemelés 1db (Pályázatban igényelt forrás: 486 032Ft)</t>
  </si>
  <si>
    <t>Gravitációs szennyvízcsatorna beton műtárgyainak felújítása  3db  600eFt/db                               Gyúró szennyvízhálózat</t>
  </si>
  <si>
    <t>Házi szennyvízátemelők gép, berendezéseinek pótlása                                 5db   100eFt/db                                               Gyúró szennyvízhálózat</t>
  </si>
  <si>
    <t>Kényszeráramoltatású szennyvízvezeték szerelvényeinek felújítása                                  5db                                                                                 Gyúró szennyvízhálózat</t>
  </si>
  <si>
    <t>Házi szennyvízátemelők műtárgy felújítása                                                       15db                                                                             Gyúró szennyvízhálózat</t>
  </si>
  <si>
    <t>Házi szennyvízátemelők gép, berendezéseinek felújítása                                        15db                                                                    Gyúró szennyvízhálózat</t>
  </si>
  <si>
    <t>Gravitációs szennyvízcsatorna fedlapjainak pótlása                               3db                                                 Gyúró szennyvízhálózat</t>
  </si>
  <si>
    <t>Kényszeráramoltatású szennyvízvezeték szerelvényeinek pótlása                                                  5db                                                                           Gyúró szennyvízhálózat</t>
  </si>
  <si>
    <t>2027.</t>
  </si>
  <si>
    <t>Szennyvízátemelők épület, építményeinek felújítása                                     4db                                                                            Gyúró szennyvízhálózat</t>
  </si>
  <si>
    <t>Szennyvízátemelők gép, berendezéseinek felújítása                                        4db                                                          Gyúró szennyvízhálózat</t>
  </si>
  <si>
    <t>Szennyvízátemelők  irányítástechnikájának, energiaellátásának felújítása                                 4db                                                                                   Gyúró szennyvízhálózat</t>
  </si>
  <si>
    <t xml:space="preserve">2026.  </t>
  </si>
  <si>
    <t>Házi szennyvízátemelők  irányítástechnikájának, energiaellátásának felújítása  15db                                                                                      Gyúró szennyvízhálózat</t>
  </si>
  <si>
    <t>Szennyvízátemelők gép, berendezéseinek pótlása                              4db                                                          Gyúró szennyvízhálózat</t>
  </si>
  <si>
    <t>Gravitációs szennyvízcsatorna gerincvezetékeinek felújítása  0fm                                                                                  Gyúró szennyvízhálózat</t>
  </si>
  <si>
    <t>Gravitációs szennyvízcsatorna bekötővezetékeinek felújítása  0db                                                                        Gyúró szennyvízhálózat</t>
  </si>
  <si>
    <t>Kényszeráramoltatású szennyvízvezeték gerincvezetékeinek felújítása  0fm                                                                             Gyúró szennyvízhálózat</t>
  </si>
  <si>
    <t>Fejlesztési ütem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</si>
  <si>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</si>
  <si>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</si>
  <si>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</si>
  <si>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</si>
  <si>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</si>
  <si>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</si>
  <si>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</si>
  <si>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Telepi átemelő bélelése (Bekerülési költség pontosítása adott évi árajánlat alapján!) a kapacitás növelésével együtt</t>
  </si>
  <si>
    <t>Tervezett költség 2020 év (nettó):</t>
  </si>
  <si>
    <t>A rendkívüli helyzetből adódó azonnali feladatok elvégzésére a ténylegesen rendelkezésre álló összeg ~2,5%-a:</t>
  </si>
  <si>
    <t>Tervezett éves forrás 2020 év (nettó):</t>
  </si>
  <si>
    <t>Tartalék, hiány (nettó):</t>
  </si>
  <si>
    <t>Tervezett feladatok nettó költsége a teljes ütem tekintetében (eFt) (nettó)</t>
  </si>
  <si>
    <t>Rendelkezésre álló források számszerűsített értéke a teljes ütem tekintetében (eFt) (nettó)</t>
  </si>
  <si>
    <t>2020 évi beruházás (nettó)</t>
  </si>
  <si>
    <t>Önk. tartalék forrás (nettó):</t>
  </si>
  <si>
    <t xml:space="preserve">Bérleti díj: Ráckeresztúr 2 643eFt+ Martonvásár 19305eFt+Tordas 2 633eFt+ Gyúró 1492eFt (nettó)=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</si>
</sst>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</font>
    <font>
      <b/>
      <sz val="14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4">
    <xf numFmtId="0" fontId="0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6" borderId="0" applyNumberFormat="0" applyBorder="0" applyAlignment="0" applyProtection="0"/>
    <xf numFmtId="0" fontId="21" fillId="21" borderId="20" applyNumberFormat="0" applyAlignment="0" applyProtection="0"/>
    <xf numFmtId="0" fontId="22" fillId="22" borderId="21" applyNumberFormat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7" borderId="0" applyNumberFormat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10" borderId="20" applyNumberFormat="0" applyAlignment="0" applyProtection="0"/>
    <xf numFmtId="0" fontId="29" fillId="0" borderId="25" applyNumberFormat="0" applyFill="0" applyAlignment="0" applyProtection="0"/>
    <xf numFmtId="0" fontId="30" fillId="23" borderId="0" applyNumberFormat="0" applyBorder="0" applyAlignment="0" applyProtection="0"/>
    <xf numFmtId="0" fontId="1" fillId="0" borderId="0"/>
    <xf numFmtId="0" fontId="2" fillId="24" borderId="26" applyNumberFormat="0" applyFont="0" applyAlignment="0" applyProtection="0"/>
    <xf numFmtId="0" fontId="2" fillId="24" borderId="26" applyNumberFormat="0" applyFont="0" applyAlignment="0" applyProtection="0"/>
    <xf numFmtId="0" fontId="31" fillId="21" borderId="27" applyNumberFormat="0" applyAlignment="0" applyProtection="0"/>
    <xf numFmtId="0" fontId="32" fillId="0" borderId="0" applyNumberFormat="0" applyFill="0" applyBorder="0" applyAlignment="0" applyProtection="0"/>
    <xf numFmtId="0" fontId="10" fillId="0" borderId="28" applyNumberFormat="0" applyFill="0" applyAlignment="0" applyProtection="0"/>
    <xf numFmtId="0" fontId="33" fillId="0" borderId="0" applyNumberForma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1" fillId="2" borderId="6" xfId="0" applyNumberFormat="1" applyFont="1" applyFill="1" applyBorder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1" fontId="12" fillId="2" borderId="8" xfId="0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7" xfId="0" applyFont="1" applyBorder="1"/>
    <xf numFmtId="49" fontId="11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2" xfId="0" applyFont="1" applyBorder="1"/>
    <xf numFmtId="49" fontId="1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0" xfId="0" applyNumberFormat="1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7" fillId="0" borderId="5" xfId="0" applyFont="1" applyBorder="1" applyAlignment="1">
      <alignment vertical="center"/>
    </xf>
    <xf numFmtId="3" fontId="7" fillId="0" borderId="6" xfId="0" applyNumberFormat="1" applyFont="1" applyBorder="1" applyAlignment="1">
      <alignment horizontal="left" vertical="center"/>
    </xf>
    <xf numFmtId="3" fontId="7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/>
    <xf numFmtId="0" fontId="0" fillId="0" borderId="5" xfId="0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/>
  </cellXfs>
  <cellStyles count="64">
    <cellStyle name="1. jelölőszín" xfId="1"/>
    <cellStyle name="2. jelölőszín" xfId="2"/>
    <cellStyle name="20% - Accent1" xfId="3"/>
    <cellStyle name="20% - Accent1 2" xfId="4"/>
    <cellStyle name="20% - Accent2" xfId="5"/>
    <cellStyle name="20% - Accent2 2" xfId="6"/>
    <cellStyle name="20% - Accent3" xfId="7"/>
    <cellStyle name="20% - Accent3 2" xfId="8"/>
    <cellStyle name="20% - Accent4" xfId="9"/>
    <cellStyle name="20% - Accent4 2" xfId="10"/>
    <cellStyle name="20% - Accent5" xfId="11"/>
    <cellStyle name="20% - Accent5 2" xfId="12"/>
    <cellStyle name="20% - Accent6" xfId="13"/>
    <cellStyle name="20% - Accent6 2" xfId="14"/>
    <cellStyle name="3. jelölőszín" xfId="15"/>
    <cellStyle name="4. jelölőszín" xfId="16"/>
    <cellStyle name="40% - Accent1" xfId="17"/>
    <cellStyle name="40% - Accent1 2" xfId="18"/>
    <cellStyle name="40% - Accent2" xfId="19"/>
    <cellStyle name="40% - Accent2 2" xfId="20"/>
    <cellStyle name="40% - Accent3" xfId="21"/>
    <cellStyle name="40% - Accent3 2" xfId="22"/>
    <cellStyle name="40% - Accent4" xfId="23"/>
    <cellStyle name="40% - Accent4 2" xfId="24"/>
    <cellStyle name="40% - Accent5" xfId="25"/>
    <cellStyle name="40% - Accent5 2" xfId="26"/>
    <cellStyle name="40% - Accent6" xfId="27"/>
    <cellStyle name="40% - Accent6 2" xfId="28"/>
    <cellStyle name="5. jelölőszín" xfId="29"/>
    <cellStyle name="6. jelölőszín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Ezres 2" xfId="47"/>
    <cellStyle name="Ezres 2 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" xfId="0" builtinId="0"/>
    <cellStyle name="Normál 2" xfId="57"/>
    <cellStyle name="Note" xfId="58"/>
    <cellStyle name="Note 2" xfId="59"/>
    <cellStyle name="Output" xfId="60"/>
    <cellStyle name="Title" xfId="61"/>
    <cellStyle name="Total" xfId="62"/>
    <cellStyle name="Warning Text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M120"/>
  <sheetViews>
    <sheetView tabSelected="1" zoomScale="75" zoomScaleNormal="80" workbookViewId="0">
      <selection activeCell="A17" sqref="A17"/>
    </sheetView>
  </sheetViews>
  <sheetFormatPr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0.85546875" style="1" customWidth="1"/>
    <col min="6" max="6" width="17" style="1" customWidth="1"/>
    <col min="7" max="7" width="14" style="1" customWidth="1"/>
    <col min="8" max="8" width="17" style="1" customWidth="1"/>
    <col min="9" max="9" width="17.7109375" style="1" customWidth="1"/>
    <col min="10" max="10" width="17.7109375" style="2" customWidth="1"/>
    <col min="11" max="11" width="19" style="2" customWidth="1"/>
    <col min="12" max="16384" width="9.140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customFormat="1" x14ac:dyDescent="0.25">
      <c r="A8" s="118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1" x14ac:dyDescent="0.25">
      <c r="A9" s="121" t="s">
        <v>1</v>
      </c>
      <c r="B9" s="122"/>
      <c r="C9" s="122"/>
      <c r="D9" s="122"/>
      <c r="E9" s="122"/>
      <c r="F9" s="122"/>
      <c r="G9" s="122"/>
      <c r="H9" s="122"/>
      <c r="I9" s="122"/>
      <c r="J9" s="122"/>
      <c r="K9" s="123"/>
    </row>
    <row r="10" spans="1:11" x14ac:dyDescent="0.25">
      <c r="A10" s="101" t="s">
        <v>2</v>
      </c>
      <c r="B10" s="102"/>
      <c r="C10" s="102"/>
      <c r="D10" s="102"/>
      <c r="E10" s="102"/>
      <c r="F10" s="124" t="s">
        <v>3</v>
      </c>
      <c r="G10" s="124"/>
      <c r="H10" s="124"/>
      <c r="I10" s="124"/>
      <c r="J10" s="124"/>
      <c r="K10" s="124"/>
    </row>
    <row r="11" spans="1:11" x14ac:dyDescent="0.25">
      <c r="A11" s="101" t="s">
        <v>4</v>
      </c>
      <c r="B11" s="102"/>
      <c r="C11" s="102"/>
      <c r="D11" s="102"/>
      <c r="E11" s="102"/>
      <c r="F11" s="115" t="s">
        <v>5</v>
      </c>
      <c r="G11" s="116"/>
      <c r="H11" s="116"/>
      <c r="I11" s="116"/>
      <c r="J11" s="116"/>
      <c r="K11" s="117"/>
    </row>
    <row r="12" spans="1:11" x14ac:dyDescent="0.25">
      <c r="A12" s="101" t="s">
        <v>6</v>
      </c>
      <c r="B12" s="102"/>
      <c r="C12" s="102"/>
      <c r="D12" s="102"/>
      <c r="E12" s="102"/>
      <c r="F12" s="114" t="s">
        <v>7</v>
      </c>
      <c r="G12" s="114"/>
      <c r="H12" s="114"/>
      <c r="I12" s="114"/>
      <c r="J12" s="114"/>
      <c r="K12" s="114"/>
    </row>
    <row r="13" spans="1:11" x14ac:dyDescent="0.25">
      <c r="A13" s="101" t="s">
        <v>8</v>
      </c>
      <c r="B13" s="102"/>
      <c r="C13" s="102"/>
      <c r="D13" s="102"/>
      <c r="E13" s="102"/>
      <c r="F13" s="115" t="s">
        <v>9</v>
      </c>
      <c r="G13" s="116"/>
      <c r="H13" s="116"/>
      <c r="I13" s="116"/>
      <c r="J13" s="116"/>
      <c r="K13" s="117"/>
    </row>
    <row r="14" spans="1:11" x14ac:dyDescent="0.25">
      <c r="A14" s="101" t="s">
        <v>10</v>
      </c>
      <c r="B14" s="102"/>
      <c r="C14" s="102"/>
      <c r="D14" s="102"/>
      <c r="E14" s="102"/>
      <c r="F14" s="115" t="s">
        <v>11</v>
      </c>
      <c r="G14" s="116"/>
      <c r="H14" s="116"/>
      <c r="I14" s="116"/>
      <c r="J14" s="116"/>
      <c r="K14" s="117"/>
    </row>
    <row r="15" spans="1:11" ht="30" customHeight="1" x14ac:dyDescent="0.25">
      <c r="A15" s="101" t="s">
        <v>12</v>
      </c>
      <c r="B15" s="102"/>
      <c r="C15" s="102"/>
      <c r="D15" s="102"/>
      <c r="E15" s="102"/>
      <c r="F15" s="103" t="s">
        <v>13</v>
      </c>
      <c r="G15" s="104"/>
      <c r="H15" s="105"/>
      <c r="I15" s="106" t="s">
        <v>14</v>
      </c>
      <c r="J15" s="107"/>
      <c r="K15" s="108"/>
    </row>
    <row r="16" spans="1:11" x14ac:dyDescent="0.25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3" s="3" customFormat="1" ht="82.15" customHeight="1" x14ac:dyDescent="0.25">
      <c r="A17" s="71" t="s">
        <v>177</v>
      </c>
      <c r="B17" s="72"/>
      <c r="C17" s="92">
        <f>SUM(I17+I19)</f>
        <v>125894</v>
      </c>
      <c r="D17" s="92"/>
      <c r="E17" s="92"/>
      <c r="F17" s="73" t="s">
        <v>15</v>
      </c>
      <c r="G17" s="95" t="s">
        <v>183</v>
      </c>
      <c r="H17" s="111"/>
      <c r="I17" s="74">
        <v>26073</v>
      </c>
      <c r="J17" s="75" t="s">
        <v>15</v>
      </c>
      <c r="K17" s="112"/>
      <c r="L17" s="113"/>
      <c r="M17" s="113"/>
    </row>
    <row r="18" spans="1:13" s="3" customFormat="1" ht="15.6" customHeight="1" x14ac:dyDescent="0.25">
      <c r="A18" s="71" t="s">
        <v>175</v>
      </c>
      <c r="B18" s="72"/>
      <c r="C18" s="92">
        <f>E24+E33+E34+E35+E46+E66+E67+E68+E69+E88+E89</f>
        <v>16111</v>
      </c>
      <c r="D18" s="92"/>
      <c r="E18" s="92"/>
      <c r="F18" s="73" t="s">
        <v>15</v>
      </c>
      <c r="G18" s="93" t="s">
        <v>181</v>
      </c>
      <c r="H18" s="94"/>
      <c r="I18" s="76">
        <v>600</v>
      </c>
      <c r="J18" s="77" t="s">
        <v>15</v>
      </c>
      <c r="K18" s="4"/>
    </row>
    <row r="19" spans="1:13" s="3" customFormat="1" ht="25.9" customHeight="1" x14ac:dyDescent="0.25">
      <c r="A19" s="71" t="s">
        <v>178</v>
      </c>
      <c r="B19" s="72"/>
      <c r="C19" s="92">
        <f>C17-C18</f>
        <v>109783</v>
      </c>
      <c r="D19" s="92"/>
      <c r="E19" s="92"/>
      <c r="F19" s="73" t="s">
        <v>15</v>
      </c>
      <c r="G19" s="95" t="s">
        <v>182</v>
      </c>
      <c r="H19" s="96"/>
      <c r="I19" s="74">
        <v>99821</v>
      </c>
      <c r="J19" s="78" t="s">
        <v>15</v>
      </c>
      <c r="K19" s="79" t="s">
        <v>16</v>
      </c>
      <c r="L19" s="5"/>
      <c r="M19" s="5"/>
    </row>
    <row r="20" spans="1:13" ht="30" customHeight="1" x14ac:dyDescent="0.25">
      <c r="A20" s="97" t="s">
        <v>17</v>
      </c>
      <c r="B20" s="98" t="s">
        <v>18</v>
      </c>
      <c r="C20" s="98" t="s">
        <v>19</v>
      </c>
      <c r="D20" s="98" t="s">
        <v>20</v>
      </c>
      <c r="E20" s="6" t="s">
        <v>21</v>
      </c>
      <c r="F20" s="99" t="s">
        <v>22</v>
      </c>
      <c r="G20" s="98" t="s">
        <v>23</v>
      </c>
      <c r="H20" s="98"/>
      <c r="I20" s="83" t="s">
        <v>24</v>
      </c>
      <c r="J20" s="84"/>
      <c r="K20" s="85"/>
    </row>
    <row r="21" spans="1:13" ht="28.15" customHeight="1" x14ac:dyDescent="0.25">
      <c r="A21" s="97"/>
      <c r="B21" s="98"/>
      <c r="C21" s="98"/>
      <c r="D21" s="98"/>
      <c r="E21" s="7" t="s">
        <v>25</v>
      </c>
      <c r="F21" s="100"/>
      <c r="G21" s="8" t="s">
        <v>26</v>
      </c>
      <c r="H21" s="8" t="s">
        <v>27</v>
      </c>
      <c r="I21" s="9" t="s">
        <v>28</v>
      </c>
      <c r="J21" s="10" t="s">
        <v>29</v>
      </c>
      <c r="K21" s="10" t="s">
        <v>30</v>
      </c>
    </row>
    <row r="22" spans="1:13" ht="50.25" customHeight="1" x14ac:dyDescent="0.25">
      <c r="A22" s="11" t="s">
        <v>31</v>
      </c>
      <c r="B22" s="12" t="s">
        <v>176</v>
      </c>
      <c r="C22" s="13"/>
      <c r="D22" s="14" t="s">
        <v>32</v>
      </c>
      <c r="E22" s="15">
        <v>3000</v>
      </c>
      <c r="F22" s="14" t="s">
        <v>33</v>
      </c>
      <c r="G22" s="16"/>
      <c r="H22" s="17"/>
      <c r="I22" s="18" t="s">
        <v>34</v>
      </c>
      <c r="J22" s="19"/>
      <c r="K22" s="20"/>
    </row>
    <row r="23" spans="1:13" ht="39.950000000000003" customHeight="1" x14ac:dyDescent="0.25">
      <c r="A23" s="11"/>
      <c r="B23" s="21" t="s">
        <v>35</v>
      </c>
      <c r="C23" s="22"/>
      <c r="D23" s="14"/>
      <c r="E23" s="23"/>
      <c r="F23" s="24"/>
      <c r="G23" s="16"/>
      <c r="H23" s="16"/>
      <c r="I23" s="20"/>
      <c r="J23" s="25"/>
      <c r="K23" s="20"/>
    </row>
    <row r="24" spans="1:13" s="2" customFormat="1" ht="54" customHeight="1" x14ac:dyDescent="0.25">
      <c r="A24" s="26" t="s">
        <v>31</v>
      </c>
      <c r="B24" s="27" t="s">
        <v>36</v>
      </c>
      <c r="C24" s="28" t="s">
        <v>37</v>
      </c>
      <c r="D24" s="14" t="s">
        <v>32</v>
      </c>
      <c r="E24" s="23">
        <v>1000</v>
      </c>
      <c r="F24" s="14" t="s">
        <v>33</v>
      </c>
      <c r="G24" s="8" t="s">
        <v>38</v>
      </c>
      <c r="H24" s="17" t="s">
        <v>39</v>
      </c>
      <c r="I24" s="20" t="s">
        <v>34</v>
      </c>
      <c r="J24" s="20"/>
      <c r="K24" s="20"/>
    </row>
    <row r="25" spans="1:13" s="2" customFormat="1" ht="47.25" x14ac:dyDescent="0.25">
      <c r="A25" s="26" t="s">
        <v>40</v>
      </c>
      <c r="B25" s="27" t="s">
        <v>174</v>
      </c>
      <c r="C25" s="28" t="s">
        <v>37</v>
      </c>
      <c r="D25" s="14" t="s">
        <v>32</v>
      </c>
      <c r="E25" s="23">
        <v>7000</v>
      </c>
      <c r="F25" s="14" t="s">
        <v>33</v>
      </c>
      <c r="G25" s="10" t="s">
        <v>43</v>
      </c>
      <c r="H25" s="16" t="s">
        <v>43</v>
      </c>
      <c r="I25" s="20"/>
      <c r="J25" s="20" t="s">
        <v>34</v>
      </c>
      <c r="K25" s="20"/>
    </row>
    <row r="26" spans="1:13" s="2" customFormat="1" ht="47.25" x14ac:dyDescent="0.25">
      <c r="A26" s="29" t="s">
        <v>41</v>
      </c>
      <c r="B26" s="27" t="s">
        <v>42</v>
      </c>
      <c r="C26" s="28" t="s">
        <v>37</v>
      </c>
      <c r="D26" s="14" t="s">
        <v>32</v>
      </c>
      <c r="E26" s="30">
        <v>5500</v>
      </c>
      <c r="F26" s="14" t="s">
        <v>33</v>
      </c>
      <c r="G26" s="10" t="s">
        <v>43</v>
      </c>
      <c r="H26" s="16" t="s">
        <v>43</v>
      </c>
      <c r="I26" s="19"/>
      <c r="J26" s="19" t="s">
        <v>34</v>
      </c>
      <c r="K26" s="19"/>
    </row>
    <row r="27" spans="1:13" ht="49.5" customHeight="1" x14ac:dyDescent="0.25">
      <c r="A27" s="29" t="s">
        <v>44</v>
      </c>
      <c r="B27" s="27" t="s">
        <v>45</v>
      </c>
      <c r="C27" s="28" t="s">
        <v>37</v>
      </c>
      <c r="D27" s="14" t="s">
        <v>32</v>
      </c>
      <c r="E27" s="31">
        <v>9000</v>
      </c>
      <c r="F27" s="14" t="s">
        <v>33</v>
      </c>
      <c r="G27" s="16" t="s">
        <v>46</v>
      </c>
      <c r="H27" s="17" t="s">
        <v>47</v>
      </c>
      <c r="I27" s="18"/>
      <c r="J27" s="25" t="s">
        <v>34</v>
      </c>
      <c r="K27" s="20"/>
    </row>
    <row r="28" spans="1:13" ht="45.75" customHeight="1" x14ac:dyDescent="0.25">
      <c r="A28" s="29" t="s">
        <v>48</v>
      </c>
      <c r="B28" s="27" t="s">
        <v>49</v>
      </c>
      <c r="C28" s="28" t="s">
        <v>37</v>
      </c>
      <c r="D28" s="14" t="s">
        <v>32</v>
      </c>
      <c r="E28" s="31">
        <v>15500</v>
      </c>
      <c r="F28" s="14" t="s">
        <v>33</v>
      </c>
      <c r="G28" s="32" t="s">
        <v>50</v>
      </c>
      <c r="H28" s="32" t="s">
        <v>51</v>
      </c>
      <c r="I28" s="18"/>
      <c r="J28" s="25"/>
      <c r="K28" s="20" t="s">
        <v>34</v>
      </c>
    </row>
    <row r="29" spans="1:13" ht="47.25" x14ac:dyDescent="0.25">
      <c r="A29" s="29" t="s">
        <v>52</v>
      </c>
      <c r="B29" s="27" t="s">
        <v>53</v>
      </c>
      <c r="C29" s="28" t="s">
        <v>37</v>
      </c>
      <c r="D29" s="14" t="s">
        <v>32</v>
      </c>
      <c r="E29" s="31">
        <v>6000</v>
      </c>
      <c r="F29" s="14" t="s">
        <v>33</v>
      </c>
      <c r="G29" s="17" t="s">
        <v>54</v>
      </c>
      <c r="H29" s="17" t="s">
        <v>54</v>
      </c>
      <c r="I29" s="18"/>
      <c r="J29" s="25"/>
      <c r="K29" s="20" t="s">
        <v>34</v>
      </c>
    </row>
    <row r="30" spans="1:13" ht="48.6" customHeight="1" x14ac:dyDescent="0.25">
      <c r="A30" s="29" t="s">
        <v>55</v>
      </c>
      <c r="B30" s="27" t="s">
        <v>56</v>
      </c>
      <c r="C30" s="28" t="s">
        <v>37</v>
      </c>
      <c r="D30" s="14" t="s">
        <v>32</v>
      </c>
      <c r="E30" s="31">
        <v>9000</v>
      </c>
      <c r="F30" s="14" t="s">
        <v>33</v>
      </c>
      <c r="G30" s="17" t="s">
        <v>57</v>
      </c>
      <c r="H30" s="17" t="s">
        <v>57</v>
      </c>
      <c r="I30" s="18"/>
      <c r="J30" s="25"/>
      <c r="K30" s="20" t="s">
        <v>34</v>
      </c>
    </row>
    <row r="31" spans="1:13" ht="47.25" x14ac:dyDescent="0.25">
      <c r="A31" s="29" t="s">
        <v>58</v>
      </c>
      <c r="B31" s="33" t="s">
        <v>59</v>
      </c>
      <c r="C31" s="34" t="s">
        <v>37</v>
      </c>
      <c r="D31" s="14" t="s">
        <v>32</v>
      </c>
      <c r="E31" s="31">
        <v>2000</v>
      </c>
      <c r="F31" s="14" t="s">
        <v>33</v>
      </c>
      <c r="G31" s="17" t="s">
        <v>60</v>
      </c>
      <c r="H31" s="17" t="s">
        <v>61</v>
      </c>
      <c r="I31" s="18"/>
      <c r="J31" s="25"/>
      <c r="K31" s="20" t="s">
        <v>34</v>
      </c>
    </row>
    <row r="32" spans="1:13" ht="39.950000000000003" customHeight="1" x14ac:dyDescent="0.25">
      <c r="A32" s="11"/>
      <c r="B32" s="21" t="s">
        <v>62</v>
      </c>
      <c r="C32" s="33"/>
      <c r="D32" s="14"/>
      <c r="E32" s="35"/>
      <c r="F32" s="24"/>
      <c r="G32" s="16"/>
      <c r="H32" s="16"/>
      <c r="I32" s="20"/>
      <c r="J32" s="25"/>
      <c r="K32" s="20"/>
    </row>
    <row r="33" spans="1:11" ht="46.9" customHeight="1" x14ac:dyDescent="0.25">
      <c r="A33" s="11" t="s">
        <v>31</v>
      </c>
      <c r="B33" s="27" t="s">
        <v>63</v>
      </c>
      <c r="C33" s="36" t="s">
        <v>37</v>
      </c>
      <c r="D33" s="14" t="s">
        <v>32</v>
      </c>
      <c r="E33" s="23">
        <v>7000</v>
      </c>
      <c r="F33" s="14" t="s">
        <v>33</v>
      </c>
      <c r="G33" s="8" t="s">
        <v>38</v>
      </c>
      <c r="H33" s="17" t="s">
        <v>39</v>
      </c>
      <c r="I33" s="20" t="s">
        <v>34</v>
      </c>
      <c r="J33" s="20"/>
      <c r="K33" s="20"/>
    </row>
    <row r="34" spans="1:11" ht="48.75" customHeight="1" x14ac:dyDescent="0.25">
      <c r="A34" s="11" t="s">
        <v>40</v>
      </c>
      <c r="B34" s="27" t="s">
        <v>64</v>
      </c>
      <c r="C34" s="36" t="s">
        <v>37</v>
      </c>
      <c r="D34" s="14" t="s">
        <v>32</v>
      </c>
      <c r="E34" s="31">
        <v>800</v>
      </c>
      <c r="F34" s="14" t="s">
        <v>33</v>
      </c>
      <c r="G34" s="8" t="s">
        <v>38</v>
      </c>
      <c r="H34" s="17" t="s">
        <v>39</v>
      </c>
      <c r="I34" s="18" t="s">
        <v>34</v>
      </c>
      <c r="J34" s="20"/>
      <c r="K34" s="20"/>
    </row>
    <row r="35" spans="1:11" ht="46.5" customHeight="1" x14ac:dyDescent="0.25">
      <c r="A35" s="11" t="s">
        <v>41</v>
      </c>
      <c r="B35" s="27" t="s">
        <v>65</v>
      </c>
      <c r="C35" s="36" t="s">
        <v>37</v>
      </c>
      <c r="D35" s="14" t="s">
        <v>32</v>
      </c>
      <c r="E35" s="31">
        <v>2800</v>
      </c>
      <c r="F35" s="14" t="s">
        <v>33</v>
      </c>
      <c r="G35" s="8" t="s">
        <v>38</v>
      </c>
      <c r="H35" s="17" t="s">
        <v>39</v>
      </c>
      <c r="I35" s="18" t="s">
        <v>34</v>
      </c>
      <c r="J35" s="20"/>
      <c r="K35" s="20"/>
    </row>
    <row r="36" spans="1:11" s="2" customFormat="1" ht="46.5" customHeight="1" x14ac:dyDescent="0.25">
      <c r="A36" s="26" t="s">
        <v>44</v>
      </c>
      <c r="B36" s="37" t="s">
        <v>66</v>
      </c>
      <c r="C36" s="36" t="s">
        <v>37</v>
      </c>
      <c r="D36" s="14" t="s">
        <v>32</v>
      </c>
      <c r="E36" s="31">
        <v>8000</v>
      </c>
      <c r="F36" s="14" t="s">
        <v>33</v>
      </c>
      <c r="G36" s="10" t="s">
        <v>43</v>
      </c>
      <c r="H36" s="16" t="s">
        <v>67</v>
      </c>
      <c r="I36" s="20"/>
      <c r="J36" s="20" t="s">
        <v>34</v>
      </c>
      <c r="K36" s="20"/>
    </row>
    <row r="37" spans="1:11" ht="49.5" customHeight="1" x14ac:dyDescent="0.25">
      <c r="A37" s="11" t="s">
        <v>48</v>
      </c>
      <c r="B37" s="27" t="s">
        <v>68</v>
      </c>
      <c r="C37" s="36" t="s">
        <v>37</v>
      </c>
      <c r="D37" s="14" t="s">
        <v>32</v>
      </c>
      <c r="E37" s="31">
        <v>6300</v>
      </c>
      <c r="F37" s="14" t="s">
        <v>33</v>
      </c>
      <c r="G37" s="32" t="s">
        <v>46</v>
      </c>
      <c r="H37" s="32" t="s">
        <v>46</v>
      </c>
      <c r="I37" s="18"/>
      <c r="J37" s="20" t="s">
        <v>34</v>
      </c>
      <c r="K37" s="20"/>
    </row>
    <row r="38" spans="1:11" ht="45.75" customHeight="1" x14ac:dyDescent="0.25">
      <c r="A38" s="11" t="s">
        <v>52</v>
      </c>
      <c r="B38" s="27" t="s">
        <v>69</v>
      </c>
      <c r="C38" s="36" t="s">
        <v>37</v>
      </c>
      <c r="D38" s="14" t="s">
        <v>32</v>
      </c>
      <c r="E38" s="31">
        <v>11400</v>
      </c>
      <c r="F38" s="14" t="s">
        <v>33</v>
      </c>
      <c r="G38" s="17" t="s">
        <v>70</v>
      </c>
      <c r="H38" s="17" t="s">
        <v>47</v>
      </c>
      <c r="I38" s="18"/>
      <c r="J38" s="20" t="s">
        <v>34</v>
      </c>
      <c r="K38" s="20"/>
    </row>
    <row r="39" spans="1:11" ht="48" customHeight="1" x14ac:dyDescent="0.25">
      <c r="A39" s="11" t="s">
        <v>55</v>
      </c>
      <c r="B39" s="27" t="s">
        <v>71</v>
      </c>
      <c r="C39" s="36" t="s">
        <v>37</v>
      </c>
      <c r="D39" s="14" t="s">
        <v>32</v>
      </c>
      <c r="E39" s="31">
        <v>12600</v>
      </c>
      <c r="F39" s="14" t="s">
        <v>33</v>
      </c>
      <c r="G39" s="17" t="s">
        <v>57</v>
      </c>
      <c r="H39" s="17" t="s">
        <v>51</v>
      </c>
      <c r="I39" s="18"/>
      <c r="J39" s="20"/>
      <c r="K39" s="20" t="s">
        <v>34</v>
      </c>
    </row>
    <row r="40" spans="1:11" ht="46.5" customHeight="1" x14ac:dyDescent="0.25">
      <c r="A40" s="11" t="s">
        <v>58</v>
      </c>
      <c r="B40" s="37" t="s">
        <v>72</v>
      </c>
      <c r="C40" s="38"/>
      <c r="D40" s="14" t="s">
        <v>32</v>
      </c>
      <c r="E40" s="39"/>
      <c r="F40" s="14"/>
      <c r="G40" s="40"/>
      <c r="H40" s="40"/>
      <c r="I40" s="18"/>
      <c r="J40" s="20"/>
      <c r="K40" s="20"/>
    </row>
    <row r="41" spans="1:11" ht="46.5" customHeight="1" x14ac:dyDescent="0.25">
      <c r="A41" s="11" t="s">
        <v>73</v>
      </c>
      <c r="B41" s="37" t="s">
        <v>74</v>
      </c>
      <c r="C41" s="38"/>
      <c r="D41" s="14" t="s">
        <v>32</v>
      </c>
      <c r="E41" s="31"/>
      <c r="F41" s="14"/>
      <c r="G41" s="40"/>
      <c r="H41" s="40"/>
      <c r="I41" s="18"/>
      <c r="J41" s="25"/>
      <c r="K41" s="20"/>
    </row>
    <row r="42" spans="1:11" ht="46.5" customHeight="1" x14ac:dyDescent="0.25">
      <c r="A42" s="11" t="s">
        <v>75</v>
      </c>
      <c r="B42" s="37" t="s">
        <v>76</v>
      </c>
      <c r="C42" s="38"/>
      <c r="D42" s="14" t="s">
        <v>32</v>
      </c>
      <c r="E42" s="31"/>
      <c r="F42" s="14"/>
      <c r="G42" s="40"/>
      <c r="H42" s="40"/>
      <c r="I42" s="18"/>
      <c r="J42" s="25"/>
      <c r="K42" s="20"/>
    </row>
    <row r="43" spans="1:11" ht="46.5" customHeight="1" x14ac:dyDescent="0.25">
      <c r="A43" s="11" t="s">
        <v>77</v>
      </c>
      <c r="B43" s="37" t="s">
        <v>78</v>
      </c>
      <c r="C43" s="38"/>
      <c r="D43" s="14" t="s">
        <v>32</v>
      </c>
      <c r="E43" s="31"/>
      <c r="F43" s="14"/>
      <c r="G43" s="40"/>
      <c r="H43" s="40"/>
      <c r="I43" s="18"/>
      <c r="J43" s="25"/>
      <c r="K43" s="20"/>
    </row>
    <row r="44" spans="1:11" ht="46.5" customHeight="1" x14ac:dyDescent="0.25">
      <c r="A44" s="11" t="s">
        <v>79</v>
      </c>
      <c r="B44" s="37" t="s">
        <v>80</v>
      </c>
      <c r="C44" s="38"/>
      <c r="D44" s="14" t="s">
        <v>32</v>
      </c>
      <c r="E44" s="31"/>
      <c r="F44" s="14"/>
      <c r="G44" s="40"/>
      <c r="H44" s="40"/>
      <c r="I44" s="18"/>
      <c r="J44" s="25"/>
      <c r="K44" s="20"/>
    </row>
    <row r="45" spans="1:11" ht="39.950000000000003" customHeight="1" x14ac:dyDescent="0.25">
      <c r="A45" s="11"/>
      <c r="B45" s="21" t="s">
        <v>81</v>
      </c>
      <c r="C45" s="38"/>
      <c r="D45" s="14"/>
      <c r="E45" s="31"/>
      <c r="F45" s="14"/>
      <c r="G45" s="8"/>
      <c r="H45" s="17"/>
      <c r="I45" s="18"/>
      <c r="J45" s="25"/>
      <c r="K45" s="20"/>
    </row>
    <row r="46" spans="1:11" ht="47.45" customHeight="1" x14ac:dyDescent="0.25">
      <c r="A46" s="11" t="s">
        <v>31</v>
      </c>
      <c r="B46" s="37" t="s">
        <v>82</v>
      </c>
      <c r="C46" s="36" t="s">
        <v>37</v>
      </c>
      <c r="D46" s="41" t="s">
        <v>32</v>
      </c>
      <c r="E46" s="31">
        <v>550</v>
      </c>
      <c r="F46" s="14" t="s">
        <v>33</v>
      </c>
      <c r="G46" s="8" t="s">
        <v>38</v>
      </c>
      <c r="H46" s="17" t="s">
        <v>39</v>
      </c>
      <c r="I46" s="18" t="s">
        <v>34</v>
      </c>
      <c r="J46" s="20"/>
      <c r="K46" s="20"/>
    </row>
    <row r="47" spans="1:11" ht="47.45" customHeight="1" x14ac:dyDescent="0.25">
      <c r="A47" s="11" t="s">
        <v>40</v>
      </c>
      <c r="B47" s="37" t="s">
        <v>83</v>
      </c>
      <c r="C47" s="36" t="s">
        <v>37</v>
      </c>
      <c r="D47" s="41" t="s">
        <v>32</v>
      </c>
      <c r="E47" s="31">
        <v>4000</v>
      </c>
      <c r="F47" s="14" t="s">
        <v>33</v>
      </c>
      <c r="G47" s="16" t="s">
        <v>43</v>
      </c>
      <c r="H47" s="16" t="s">
        <v>67</v>
      </c>
      <c r="I47" s="18"/>
      <c r="J47" s="20" t="s">
        <v>34</v>
      </c>
      <c r="K47" s="20"/>
    </row>
    <row r="48" spans="1:11" ht="53.45" customHeight="1" x14ac:dyDescent="0.25">
      <c r="A48" s="11" t="s">
        <v>41</v>
      </c>
      <c r="B48" s="37" t="s">
        <v>84</v>
      </c>
      <c r="C48" s="36" t="s">
        <v>37</v>
      </c>
      <c r="D48" s="41" t="s">
        <v>32</v>
      </c>
      <c r="E48" s="31">
        <v>2500</v>
      </c>
      <c r="F48" s="14" t="s">
        <v>33</v>
      </c>
      <c r="G48" s="16" t="s">
        <v>43</v>
      </c>
      <c r="H48" s="16" t="s">
        <v>67</v>
      </c>
      <c r="I48" s="18"/>
      <c r="J48" s="20" t="s">
        <v>34</v>
      </c>
      <c r="K48" s="20"/>
    </row>
    <row r="49" spans="1:11" s="2" customFormat="1" ht="46.5" customHeight="1" x14ac:dyDescent="0.25">
      <c r="A49" s="11" t="s">
        <v>44</v>
      </c>
      <c r="B49" s="37" t="s">
        <v>85</v>
      </c>
      <c r="C49" s="36" t="s">
        <v>37</v>
      </c>
      <c r="D49" s="41" t="s">
        <v>32</v>
      </c>
      <c r="E49" s="31">
        <v>4000</v>
      </c>
      <c r="F49" s="14" t="s">
        <v>33</v>
      </c>
      <c r="G49" s="16" t="s">
        <v>43</v>
      </c>
      <c r="H49" s="16" t="s">
        <v>67</v>
      </c>
      <c r="I49" s="20"/>
      <c r="J49" s="20" t="s">
        <v>34</v>
      </c>
      <c r="K49" s="20"/>
    </row>
    <row r="50" spans="1:11" s="2" customFormat="1" ht="46.5" customHeight="1" x14ac:dyDescent="0.25">
      <c r="A50" s="11" t="s">
        <v>48</v>
      </c>
      <c r="B50" s="37" t="s">
        <v>86</v>
      </c>
      <c r="C50" s="36" t="s">
        <v>37</v>
      </c>
      <c r="D50" s="41" t="s">
        <v>32</v>
      </c>
      <c r="E50" s="31">
        <v>4000</v>
      </c>
      <c r="F50" s="14" t="s">
        <v>33</v>
      </c>
      <c r="G50" s="16" t="s">
        <v>43</v>
      </c>
      <c r="H50" s="16" t="s">
        <v>67</v>
      </c>
      <c r="I50" s="20"/>
      <c r="J50" s="20" t="s">
        <v>34</v>
      </c>
      <c r="K50" s="20"/>
    </row>
    <row r="51" spans="1:11" ht="46.5" customHeight="1" x14ac:dyDescent="0.25">
      <c r="A51" s="11" t="s">
        <v>52</v>
      </c>
      <c r="B51" s="27" t="s">
        <v>87</v>
      </c>
      <c r="C51" s="36" t="s">
        <v>37</v>
      </c>
      <c r="D51" s="41" t="s">
        <v>32</v>
      </c>
      <c r="E51" s="31">
        <v>1700</v>
      </c>
      <c r="F51" s="14" t="s">
        <v>33</v>
      </c>
      <c r="G51" s="9" t="s">
        <v>43</v>
      </c>
      <c r="H51" s="9" t="s">
        <v>67</v>
      </c>
      <c r="I51" s="18"/>
      <c r="J51" s="20" t="s">
        <v>34</v>
      </c>
      <c r="K51" s="20"/>
    </row>
    <row r="52" spans="1:11" s="2" customFormat="1" ht="46.5" customHeight="1" x14ac:dyDescent="0.25">
      <c r="A52" s="11" t="s">
        <v>55</v>
      </c>
      <c r="B52" s="37" t="s">
        <v>66</v>
      </c>
      <c r="C52" s="36" t="s">
        <v>37</v>
      </c>
      <c r="D52" s="41" t="s">
        <v>32</v>
      </c>
      <c r="E52" s="31">
        <v>8000</v>
      </c>
      <c r="F52" s="14" t="s">
        <v>33</v>
      </c>
      <c r="G52" s="16" t="s">
        <v>67</v>
      </c>
      <c r="H52" s="16" t="s">
        <v>67</v>
      </c>
      <c r="I52" s="20"/>
      <c r="J52" s="20" t="s">
        <v>34</v>
      </c>
      <c r="K52" s="20"/>
    </row>
    <row r="53" spans="1:11" ht="46.5" customHeight="1" x14ac:dyDescent="0.25">
      <c r="A53" s="11" t="s">
        <v>58</v>
      </c>
      <c r="B53" s="37" t="s">
        <v>88</v>
      </c>
      <c r="C53" s="36" t="s">
        <v>37</v>
      </c>
      <c r="D53" s="14" t="s">
        <v>32</v>
      </c>
      <c r="E53" s="31">
        <v>750</v>
      </c>
      <c r="F53" s="14" t="s">
        <v>33</v>
      </c>
      <c r="G53" s="9" t="s">
        <v>70</v>
      </c>
      <c r="H53" s="9" t="s">
        <v>89</v>
      </c>
      <c r="I53" s="18"/>
      <c r="J53" s="20" t="s">
        <v>34</v>
      </c>
      <c r="K53" s="20"/>
    </row>
    <row r="54" spans="1:11" ht="46.5" customHeight="1" x14ac:dyDescent="0.25">
      <c r="A54" s="11" t="s">
        <v>73</v>
      </c>
      <c r="B54" s="27" t="s">
        <v>90</v>
      </c>
      <c r="C54" s="36" t="s">
        <v>37</v>
      </c>
      <c r="D54" s="14" t="s">
        <v>32</v>
      </c>
      <c r="E54" s="31">
        <v>3000</v>
      </c>
      <c r="F54" s="14" t="s">
        <v>33</v>
      </c>
      <c r="G54" s="9" t="s">
        <v>91</v>
      </c>
      <c r="H54" s="9" t="s">
        <v>92</v>
      </c>
      <c r="I54" s="18"/>
      <c r="J54" s="20"/>
      <c r="K54" s="20" t="s">
        <v>34</v>
      </c>
    </row>
    <row r="55" spans="1:11" ht="46.5" customHeight="1" x14ac:dyDescent="0.25">
      <c r="A55" s="11" t="s">
        <v>75</v>
      </c>
      <c r="B55" s="27" t="s">
        <v>93</v>
      </c>
      <c r="C55" s="36" t="s">
        <v>37</v>
      </c>
      <c r="D55" s="14" t="s">
        <v>32</v>
      </c>
      <c r="E55" s="31">
        <v>1450</v>
      </c>
      <c r="F55" s="14" t="s">
        <v>33</v>
      </c>
      <c r="G55" s="9" t="s">
        <v>50</v>
      </c>
      <c r="H55" s="9" t="s">
        <v>51</v>
      </c>
      <c r="I55" s="18"/>
      <c r="J55" s="20"/>
      <c r="K55" s="20" t="s">
        <v>34</v>
      </c>
    </row>
    <row r="56" spans="1:11" ht="46.5" customHeight="1" x14ac:dyDescent="0.25">
      <c r="A56" s="11" t="s">
        <v>77</v>
      </c>
      <c r="B56" s="27" t="s">
        <v>94</v>
      </c>
      <c r="C56" s="36" t="s">
        <v>37</v>
      </c>
      <c r="D56" s="14" t="s">
        <v>32</v>
      </c>
      <c r="E56" s="31">
        <v>2090</v>
      </c>
      <c r="F56" s="14" t="s">
        <v>33</v>
      </c>
      <c r="G56" s="9" t="s">
        <v>50</v>
      </c>
      <c r="H56" s="9" t="s">
        <v>51</v>
      </c>
      <c r="I56" s="18"/>
      <c r="J56" s="20"/>
      <c r="K56" s="20" t="s">
        <v>34</v>
      </c>
    </row>
    <row r="57" spans="1:11" ht="46.5" customHeight="1" x14ac:dyDescent="0.25">
      <c r="A57" s="11" t="s">
        <v>79</v>
      </c>
      <c r="B57" s="27" t="s">
        <v>95</v>
      </c>
      <c r="C57" s="36" t="s">
        <v>37</v>
      </c>
      <c r="D57" s="14" t="s">
        <v>32</v>
      </c>
      <c r="E57" s="31">
        <v>1300</v>
      </c>
      <c r="F57" s="14" t="s">
        <v>33</v>
      </c>
      <c r="G57" s="9" t="s">
        <v>96</v>
      </c>
      <c r="H57" s="9" t="s">
        <v>97</v>
      </c>
      <c r="I57" s="18"/>
      <c r="J57" s="20"/>
      <c r="K57" s="20" t="s">
        <v>34</v>
      </c>
    </row>
    <row r="58" spans="1:11" ht="46.5" customHeight="1" x14ac:dyDescent="0.25">
      <c r="A58" s="11" t="s">
        <v>98</v>
      </c>
      <c r="B58" s="37" t="s">
        <v>99</v>
      </c>
      <c r="C58" s="36" t="s">
        <v>37</v>
      </c>
      <c r="D58" s="14" t="s">
        <v>32</v>
      </c>
      <c r="E58" s="31">
        <v>1500</v>
      </c>
      <c r="F58" s="14" t="s">
        <v>33</v>
      </c>
      <c r="G58" s="9" t="s">
        <v>100</v>
      </c>
      <c r="H58" s="9" t="s">
        <v>101</v>
      </c>
      <c r="I58" s="18"/>
      <c r="J58" s="20"/>
      <c r="K58" s="20" t="s">
        <v>34</v>
      </c>
    </row>
    <row r="59" spans="1:11" ht="46.5" customHeight="1" x14ac:dyDescent="0.25">
      <c r="A59" s="11" t="s">
        <v>102</v>
      </c>
      <c r="B59" s="27" t="s">
        <v>103</v>
      </c>
      <c r="C59" s="36" t="s">
        <v>37</v>
      </c>
      <c r="D59" s="14" t="s">
        <v>32</v>
      </c>
      <c r="E59" s="31">
        <v>4000</v>
      </c>
      <c r="F59" s="14" t="s">
        <v>33</v>
      </c>
      <c r="G59" s="9" t="s">
        <v>50</v>
      </c>
      <c r="H59" s="9" t="s">
        <v>51</v>
      </c>
      <c r="I59" s="18"/>
      <c r="J59" s="20"/>
      <c r="K59" s="20" t="s">
        <v>34</v>
      </c>
    </row>
    <row r="60" spans="1:11" ht="46.5" customHeight="1" x14ac:dyDescent="0.25">
      <c r="A60" s="11" t="s">
        <v>104</v>
      </c>
      <c r="B60" s="27" t="s">
        <v>105</v>
      </c>
      <c r="C60" s="36" t="s">
        <v>37</v>
      </c>
      <c r="D60" s="14" t="s">
        <v>32</v>
      </c>
      <c r="E60" s="31">
        <v>4000</v>
      </c>
      <c r="F60" s="14" t="s">
        <v>33</v>
      </c>
      <c r="G60" s="9" t="s">
        <v>50</v>
      </c>
      <c r="H60" s="9" t="s">
        <v>51</v>
      </c>
      <c r="I60" s="18"/>
      <c r="J60" s="20"/>
      <c r="K60" s="20" t="s">
        <v>34</v>
      </c>
    </row>
    <row r="61" spans="1:11" ht="46.5" customHeight="1" x14ac:dyDescent="0.25">
      <c r="A61" s="11" t="s">
        <v>106</v>
      </c>
      <c r="B61" s="27" t="s">
        <v>107</v>
      </c>
      <c r="C61" s="36" t="s">
        <v>37</v>
      </c>
      <c r="D61" s="14" t="s">
        <v>32</v>
      </c>
      <c r="E61" s="31">
        <v>1020</v>
      </c>
      <c r="F61" s="14" t="s">
        <v>33</v>
      </c>
      <c r="G61" s="9" t="s">
        <v>108</v>
      </c>
      <c r="H61" s="9" t="s">
        <v>109</v>
      </c>
      <c r="I61" s="18"/>
      <c r="J61" s="20"/>
      <c r="K61" s="20" t="s">
        <v>34</v>
      </c>
    </row>
    <row r="62" spans="1:11" ht="46.5" customHeight="1" x14ac:dyDescent="0.25">
      <c r="A62" s="11" t="s">
        <v>110</v>
      </c>
      <c r="B62" s="37" t="s">
        <v>111</v>
      </c>
      <c r="C62" s="38"/>
      <c r="D62" s="14" t="s">
        <v>32</v>
      </c>
      <c r="E62" s="39"/>
      <c r="F62" s="14"/>
      <c r="G62" s="17"/>
      <c r="H62" s="17"/>
      <c r="I62" s="18"/>
      <c r="J62" s="20"/>
      <c r="K62" s="20"/>
    </row>
    <row r="63" spans="1:11" ht="46.5" customHeight="1" x14ac:dyDescent="0.25">
      <c r="A63" s="11" t="s">
        <v>112</v>
      </c>
      <c r="B63" s="37" t="s">
        <v>113</v>
      </c>
      <c r="C63" s="38"/>
      <c r="D63" s="14" t="s">
        <v>32</v>
      </c>
      <c r="E63" s="31"/>
      <c r="F63" s="14"/>
      <c r="G63" s="17"/>
      <c r="H63" s="17"/>
      <c r="I63" s="18"/>
      <c r="J63" s="20"/>
      <c r="K63" s="20"/>
    </row>
    <row r="64" spans="1:11" ht="46.5" customHeight="1" x14ac:dyDescent="0.25">
      <c r="A64" s="11" t="s">
        <v>114</v>
      </c>
      <c r="B64" s="37" t="s">
        <v>115</v>
      </c>
      <c r="C64" s="38"/>
      <c r="D64" s="14" t="s">
        <v>32</v>
      </c>
      <c r="E64" s="31"/>
      <c r="F64" s="14"/>
      <c r="G64" s="17"/>
      <c r="H64" s="17"/>
      <c r="I64" s="18"/>
      <c r="J64" s="20"/>
      <c r="K64" s="20"/>
    </row>
    <row r="65" spans="1:11" ht="39.950000000000003" customHeight="1" x14ac:dyDescent="0.25">
      <c r="A65" s="11"/>
      <c r="B65" s="21" t="s">
        <v>116</v>
      </c>
      <c r="C65" s="38"/>
      <c r="D65" s="14"/>
      <c r="E65" s="31"/>
      <c r="F65" s="14"/>
      <c r="G65" s="40"/>
      <c r="H65" s="40"/>
      <c r="I65" s="18"/>
      <c r="J65" s="25"/>
      <c r="K65" s="20"/>
    </row>
    <row r="66" spans="1:11" s="2" customFormat="1" ht="46.9" customHeight="1" x14ac:dyDescent="0.25">
      <c r="A66" s="26" t="s">
        <v>31</v>
      </c>
      <c r="B66" s="27" t="s">
        <v>82</v>
      </c>
      <c r="C66" s="42" t="s">
        <v>37</v>
      </c>
      <c r="D66" s="41" t="s">
        <v>32</v>
      </c>
      <c r="E66" s="31">
        <v>550</v>
      </c>
      <c r="F66" s="14" t="s">
        <v>33</v>
      </c>
      <c r="G66" s="10" t="s">
        <v>38</v>
      </c>
      <c r="H66" s="16" t="s">
        <v>39</v>
      </c>
      <c r="I66" s="20" t="s">
        <v>34</v>
      </c>
      <c r="J66" s="20"/>
      <c r="K66" s="20"/>
    </row>
    <row r="67" spans="1:11" s="2" customFormat="1" ht="39.950000000000003" customHeight="1" x14ac:dyDescent="0.25">
      <c r="A67" s="26" t="s">
        <v>40</v>
      </c>
      <c r="B67" s="27" t="s">
        <v>117</v>
      </c>
      <c r="C67" s="42" t="s">
        <v>37</v>
      </c>
      <c r="D67" s="41" t="s">
        <v>32</v>
      </c>
      <c r="E67" s="31">
        <v>62</v>
      </c>
      <c r="F67" s="43" t="s">
        <v>118</v>
      </c>
      <c r="G67" s="10" t="s">
        <v>38</v>
      </c>
      <c r="H67" s="16" t="s">
        <v>39</v>
      </c>
      <c r="I67" s="20" t="s">
        <v>34</v>
      </c>
      <c r="J67" s="20"/>
      <c r="K67" s="20"/>
    </row>
    <row r="68" spans="1:11" s="2" customFormat="1" ht="39.950000000000003" customHeight="1" x14ac:dyDescent="0.25">
      <c r="A68" s="26" t="s">
        <v>41</v>
      </c>
      <c r="B68" s="27" t="s">
        <v>119</v>
      </c>
      <c r="C68" s="42" t="s">
        <v>37</v>
      </c>
      <c r="D68" s="41" t="s">
        <v>32</v>
      </c>
      <c r="E68" s="31">
        <v>56</v>
      </c>
      <c r="F68" s="43" t="s">
        <v>118</v>
      </c>
      <c r="G68" s="10" t="s">
        <v>38</v>
      </c>
      <c r="H68" s="16" t="s">
        <v>39</v>
      </c>
      <c r="I68" s="20" t="s">
        <v>34</v>
      </c>
      <c r="J68" s="20"/>
      <c r="K68" s="20"/>
    </row>
    <row r="69" spans="1:11" s="2" customFormat="1" ht="46.5" customHeight="1" x14ac:dyDescent="0.25">
      <c r="A69" s="26" t="s">
        <v>44</v>
      </c>
      <c r="B69" s="27" t="s">
        <v>120</v>
      </c>
      <c r="C69" s="42" t="s">
        <v>37</v>
      </c>
      <c r="D69" s="41" t="s">
        <v>32</v>
      </c>
      <c r="E69" s="31">
        <v>2500</v>
      </c>
      <c r="F69" s="14" t="s">
        <v>33</v>
      </c>
      <c r="G69" s="10" t="s">
        <v>38</v>
      </c>
      <c r="H69" s="16" t="s">
        <v>39</v>
      </c>
      <c r="I69" s="10" t="s">
        <v>34</v>
      </c>
      <c r="J69" s="20"/>
      <c r="K69" s="20"/>
    </row>
    <row r="70" spans="1:11" s="2" customFormat="1" ht="46.5" customHeight="1" x14ac:dyDescent="0.25">
      <c r="A70" s="26" t="s">
        <v>48</v>
      </c>
      <c r="B70" s="37" t="s">
        <v>66</v>
      </c>
      <c r="C70" s="42" t="s">
        <v>37</v>
      </c>
      <c r="D70" s="41" t="s">
        <v>32</v>
      </c>
      <c r="E70" s="31">
        <v>8000</v>
      </c>
      <c r="F70" s="14" t="s">
        <v>33</v>
      </c>
      <c r="G70" s="16" t="s">
        <v>43</v>
      </c>
      <c r="H70" s="16" t="s">
        <v>67</v>
      </c>
      <c r="I70" s="20"/>
      <c r="J70" s="20" t="s">
        <v>34</v>
      </c>
      <c r="K70" s="20"/>
    </row>
    <row r="71" spans="1:11" s="2" customFormat="1" ht="46.5" customHeight="1" x14ac:dyDescent="0.25">
      <c r="A71" s="26" t="s">
        <v>52</v>
      </c>
      <c r="B71" s="27" t="s">
        <v>121</v>
      </c>
      <c r="C71" s="42" t="s">
        <v>37</v>
      </c>
      <c r="D71" s="41" t="s">
        <v>32</v>
      </c>
      <c r="E71" s="31">
        <v>300</v>
      </c>
      <c r="F71" s="14" t="s">
        <v>33</v>
      </c>
      <c r="G71" s="44" t="s">
        <v>43</v>
      </c>
      <c r="H71" s="44" t="s">
        <v>43</v>
      </c>
      <c r="I71" s="10"/>
      <c r="J71" s="10" t="s">
        <v>34</v>
      </c>
      <c r="K71" s="20"/>
    </row>
    <row r="72" spans="1:11" s="2" customFormat="1" ht="46.5" customHeight="1" x14ac:dyDescent="0.25">
      <c r="A72" s="26" t="s">
        <v>55</v>
      </c>
      <c r="B72" s="27" t="s">
        <v>122</v>
      </c>
      <c r="C72" s="42" t="s">
        <v>37</v>
      </c>
      <c r="D72" s="41" t="s">
        <v>32</v>
      </c>
      <c r="E72" s="31">
        <v>500</v>
      </c>
      <c r="F72" s="14" t="s">
        <v>33</v>
      </c>
      <c r="G72" s="44" t="s">
        <v>43</v>
      </c>
      <c r="H72" s="44" t="s">
        <v>43</v>
      </c>
      <c r="I72" s="10"/>
      <c r="J72" s="20" t="s">
        <v>34</v>
      </c>
      <c r="K72" s="20"/>
    </row>
    <row r="73" spans="1:11" s="2" customFormat="1" ht="46.5" customHeight="1" x14ac:dyDescent="0.25">
      <c r="A73" s="26" t="s">
        <v>58</v>
      </c>
      <c r="B73" s="37" t="s">
        <v>123</v>
      </c>
      <c r="C73" s="42" t="s">
        <v>37</v>
      </c>
      <c r="D73" s="41" t="s">
        <v>32</v>
      </c>
      <c r="E73" s="31">
        <v>750</v>
      </c>
      <c r="F73" s="14" t="s">
        <v>33</v>
      </c>
      <c r="G73" s="16" t="s">
        <v>43</v>
      </c>
      <c r="H73" s="16" t="s">
        <v>124</v>
      </c>
      <c r="I73" s="20"/>
      <c r="J73" s="20" t="s">
        <v>34</v>
      </c>
      <c r="K73" s="20"/>
    </row>
    <row r="74" spans="1:11" s="2" customFormat="1" ht="46.5" customHeight="1" x14ac:dyDescent="0.25">
      <c r="A74" s="26" t="s">
        <v>73</v>
      </c>
      <c r="B74" s="27" t="s">
        <v>125</v>
      </c>
      <c r="C74" s="42" t="s">
        <v>37</v>
      </c>
      <c r="D74" s="41" t="s">
        <v>32</v>
      </c>
      <c r="E74" s="31">
        <v>2400</v>
      </c>
      <c r="F74" s="14" t="s">
        <v>33</v>
      </c>
      <c r="G74" s="16" t="s">
        <v>67</v>
      </c>
      <c r="H74" s="16" t="s">
        <v>126</v>
      </c>
      <c r="I74" s="20"/>
      <c r="J74" s="20" t="s">
        <v>34</v>
      </c>
      <c r="K74" s="20"/>
    </row>
    <row r="75" spans="1:11" s="2" customFormat="1" ht="46.5" customHeight="1" x14ac:dyDescent="0.25">
      <c r="A75" s="26" t="s">
        <v>75</v>
      </c>
      <c r="B75" s="27" t="s">
        <v>127</v>
      </c>
      <c r="C75" s="42" t="s">
        <v>37</v>
      </c>
      <c r="D75" s="41" t="s">
        <v>32</v>
      </c>
      <c r="E75" s="31">
        <v>930</v>
      </c>
      <c r="F75" s="14" t="s">
        <v>33</v>
      </c>
      <c r="G75" s="44" t="s">
        <v>92</v>
      </c>
      <c r="H75" s="44" t="s">
        <v>51</v>
      </c>
      <c r="I75" s="10"/>
      <c r="J75" s="20"/>
      <c r="K75" s="20" t="s">
        <v>34</v>
      </c>
    </row>
    <row r="76" spans="1:11" s="2" customFormat="1" ht="46.5" customHeight="1" x14ac:dyDescent="0.25">
      <c r="A76" s="26" t="s">
        <v>77</v>
      </c>
      <c r="B76" s="27" t="s">
        <v>128</v>
      </c>
      <c r="C76" s="42" t="s">
        <v>37</v>
      </c>
      <c r="D76" s="41" t="s">
        <v>32</v>
      </c>
      <c r="E76" s="31">
        <v>1550</v>
      </c>
      <c r="F76" s="14" t="s">
        <v>33</v>
      </c>
      <c r="G76" s="44" t="s">
        <v>92</v>
      </c>
      <c r="H76" s="44" t="s">
        <v>51</v>
      </c>
      <c r="I76" s="10"/>
      <c r="J76" s="20"/>
      <c r="K76" s="20" t="s">
        <v>34</v>
      </c>
    </row>
    <row r="77" spans="1:11" s="2" customFormat="1" ht="46.5" customHeight="1" x14ac:dyDescent="0.25">
      <c r="A77" s="26" t="s">
        <v>79</v>
      </c>
      <c r="B77" s="27" t="s">
        <v>129</v>
      </c>
      <c r="C77" s="42" t="s">
        <v>37</v>
      </c>
      <c r="D77" s="41" t="s">
        <v>32</v>
      </c>
      <c r="E77" s="31">
        <v>3600</v>
      </c>
      <c r="F77" s="14" t="s">
        <v>33</v>
      </c>
      <c r="G77" s="44" t="s">
        <v>92</v>
      </c>
      <c r="H77" s="44" t="s">
        <v>51</v>
      </c>
      <c r="I77" s="10"/>
      <c r="J77" s="20"/>
      <c r="K77" s="20" t="s">
        <v>34</v>
      </c>
    </row>
    <row r="78" spans="1:11" s="2" customFormat="1" ht="46.5" customHeight="1" x14ac:dyDescent="0.25">
      <c r="A78" s="26" t="s">
        <v>98</v>
      </c>
      <c r="B78" s="27" t="s">
        <v>130</v>
      </c>
      <c r="C78" s="42" t="s">
        <v>37</v>
      </c>
      <c r="D78" s="41" t="s">
        <v>32</v>
      </c>
      <c r="E78" s="31">
        <v>300</v>
      </c>
      <c r="F78" s="14" t="s">
        <v>33</v>
      </c>
      <c r="G78" s="16" t="s">
        <v>50</v>
      </c>
      <c r="H78" s="16" t="s">
        <v>131</v>
      </c>
      <c r="I78" s="20"/>
      <c r="J78" s="20"/>
      <c r="K78" s="20" t="s">
        <v>34</v>
      </c>
    </row>
    <row r="79" spans="1:11" s="2" customFormat="1" ht="46.5" customHeight="1" x14ac:dyDescent="0.25">
      <c r="A79" s="26" t="s">
        <v>102</v>
      </c>
      <c r="B79" s="37" t="s">
        <v>132</v>
      </c>
      <c r="C79" s="42" t="s">
        <v>37</v>
      </c>
      <c r="D79" s="41" t="s">
        <v>32</v>
      </c>
      <c r="E79" s="31">
        <v>1500</v>
      </c>
      <c r="F79" s="14" t="s">
        <v>33</v>
      </c>
      <c r="G79" s="16" t="s">
        <v>133</v>
      </c>
      <c r="H79" s="16" t="s">
        <v>97</v>
      </c>
      <c r="I79" s="20"/>
      <c r="J79" s="20"/>
      <c r="K79" s="20" t="s">
        <v>34</v>
      </c>
    </row>
    <row r="80" spans="1:11" s="2" customFormat="1" ht="46.5" customHeight="1" x14ac:dyDescent="0.25">
      <c r="A80" s="26" t="s">
        <v>104</v>
      </c>
      <c r="B80" s="27" t="s">
        <v>134</v>
      </c>
      <c r="C80" s="42" t="s">
        <v>37</v>
      </c>
      <c r="D80" s="41" t="s">
        <v>32</v>
      </c>
      <c r="E80" s="31">
        <v>2600</v>
      </c>
      <c r="F80" s="14" t="s">
        <v>33</v>
      </c>
      <c r="G80" s="16" t="s">
        <v>47</v>
      </c>
      <c r="H80" s="16" t="s">
        <v>133</v>
      </c>
      <c r="I80" s="20"/>
      <c r="J80" s="20"/>
      <c r="K80" s="20" t="s">
        <v>34</v>
      </c>
    </row>
    <row r="81" spans="1:11" s="2" customFormat="1" ht="46.5" customHeight="1" x14ac:dyDescent="0.25">
      <c r="A81" s="26" t="s">
        <v>106</v>
      </c>
      <c r="B81" s="27" t="s">
        <v>135</v>
      </c>
      <c r="C81" s="42" t="s">
        <v>37</v>
      </c>
      <c r="D81" s="41" t="s">
        <v>32</v>
      </c>
      <c r="E81" s="31">
        <v>6000</v>
      </c>
      <c r="F81" s="14" t="s">
        <v>33</v>
      </c>
      <c r="G81" s="16" t="s">
        <v>47</v>
      </c>
      <c r="H81" s="16" t="s">
        <v>136</v>
      </c>
      <c r="I81" s="20"/>
      <c r="J81" s="20"/>
      <c r="K81" s="20" t="s">
        <v>34</v>
      </c>
    </row>
    <row r="82" spans="1:11" s="2" customFormat="1" ht="46.5" customHeight="1" x14ac:dyDescent="0.25">
      <c r="A82" s="26" t="s">
        <v>110</v>
      </c>
      <c r="B82" s="27" t="s">
        <v>137</v>
      </c>
      <c r="C82" s="42" t="s">
        <v>37</v>
      </c>
      <c r="D82" s="41" t="s">
        <v>32</v>
      </c>
      <c r="E82" s="31">
        <v>2050</v>
      </c>
      <c r="F82" s="14" t="s">
        <v>33</v>
      </c>
      <c r="G82" s="16" t="s">
        <v>54</v>
      </c>
      <c r="H82" s="16" t="s">
        <v>138</v>
      </c>
      <c r="I82" s="20"/>
      <c r="J82" s="20"/>
      <c r="K82" s="20" t="s">
        <v>34</v>
      </c>
    </row>
    <row r="83" spans="1:11" s="2" customFormat="1" ht="46.5" customHeight="1" x14ac:dyDescent="0.25">
      <c r="A83" s="26" t="s">
        <v>112</v>
      </c>
      <c r="B83" s="37" t="s">
        <v>139</v>
      </c>
      <c r="C83" s="86" t="s">
        <v>140</v>
      </c>
      <c r="D83" s="45" t="s">
        <v>32</v>
      </c>
      <c r="E83" s="89">
        <v>4800</v>
      </c>
      <c r="F83" s="90" t="s">
        <v>33</v>
      </c>
      <c r="G83" s="16" t="s">
        <v>141</v>
      </c>
      <c r="H83" s="16" t="s">
        <v>51</v>
      </c>
      <c r="I83" s="20"/>
      <c r="J83" s="20"/>
      <c r="K83" s="20" t="s">
        <v>34</v>
      </c>
    </row>
    <row r="84" spans="1:11" s="2" customFormat="1" ht="46.5" customHeight="1" x14ac:dyDescent="0.25">
      <c r="A84" s="26" t="s">
        <v>114</v>
      </c>
      <c r="B84" s="37" t="s">
        <v>142</v>
      </c>
      <c r="C84" s="87"/>
      <c r="D84" s="41" t="s">
        <v>32</v>
      </c>
      <c r="E84" s="87"/>
      <c r="F84" s="87"/>
      <c r="G84" s="16" t="s">
        <v>141</v>
      </c>
      <c r="H84" s="16" t="s">
        <v>51</v>
      </c>
      <c r="I84" s="20"/>
      <c r="J84" s="20"/>
      <c r="K84" s="20" t="s">
        <v>34</v>
      </c>
    </row>
    <row r="85" spans="1:11" s="2" customFormat="1" ht="46.5" customHeight="1" x14ac:dyDescent="0.25">
      <c r="A85" s="26" t="s">
        <v>143</v>
      </c>
      <c r="B85" s="37" t="s">
        <v>144</v>
      </c>
      <c r="C85" s="88"/>
      <c r="D85" s="41" t="s">
        <v>32</v>
      </c>
      <c r="E85" s="88"/>
      <c r="F85" s="88"/>
      <c r="G85" s="16" t="s">
        <v>141</v>
      </c>
      <c r="H85" s="16" t="s">
        <v>51</v>
      </c>
      <c r="I85" s="20"/>
      <c r="J85" s="20"/>
      <c r="K85" s="20" t="s">
        <v>34</v>
      </c>
    </row>
    <row r="86" spans="1:11" s="2" customFormat="1" ht="46.5" customHeight="1" x14ac:dyDescent="0.25">
      <c r="A86" s="26" t="s">
        <v>145</v>
      </c>
      <c r="B86" s="27" t="s">
        <v>146</v>
      </c>
      <c r="C86" s="42" t="s">
        <v>37</v>
      </c>
      <c r="D86" s="41" t="s">
        <v>32</v>
      </c>
      <c r="E86" s="31">
        <v>2600</v>
      </c>
      <c r="F86" s="14" t="s">
        <v>33</v>
      </c>
      <c r="G86" s="44">
        <v>2030</v>
      </c>
      <c r="H86" s="44" t="s">
        <v>141</v>
      </c>
      <c r="I86" s="20"/>
      <c r="J86" s="20"/>
      <c r="K86" s="20" t="s">
        <v>34</v>
      </c>
    </row>
    <row r="87" spans="1:11" ht="46.5" customHeight="1" x14ac:dyDescent="0.25">
      <c r="A87" s="11"/>
      <c r="B87" s="46" t="s">
        <v>147</v>
      </c>
      <c r="C87" s="47"/>
      <c r="D87" s="48"/>
      <c r="E87" s="49"/>
      <c r="F87" s="50"/>
      <c r="G87" s="40"/>
      <c r="H87" s="40"/>
      <c r="I87" s="18"/>
      <c r="J87" s="25"/>
      <c r="K87" s="20"/>
    </row>
    <row r="88" spans="1:11" s="2" customFormat="1" ht="52.15" customHeight="1" x14ac:dyDescent="0.25">
      <c r="A88" s="26" t="s">
        <v>31</v>
      </c>
      <c r="B88" s="37" t="s">
        <v>82</v>
      </c>
      <c r="C88" s="28" t="s">
        <v>37</v>
      </c>
      <c r="D88" s="41" t="s">
        <v>32</v>
      </c>
      <c r="E88" s="31">
        <v>550</v>
      </c>
      <c r="F88" s="14" t="s">
        <v>33</v>
      </c>
      <c r="G88" s="10" t="s">
        <v>38</v>
      </c>
      <c r="H88" s="16" t="s">
        <v>39</v>
      </c>
      <c r="I88" s="20" t="s">
        <v>34</v>
      </c>
      <c r="J88" s="20"/>
      <c r="K88" s="20"/>
    </row>
    <row r="89" spans="1:11" s="2" customFormat="1" ht="46.5" customHeight="1" x14ac:dyDescent="0.25">
      <c r="A89" s="26" t="s">
        <v>40</v>
      </c>
      <c r="B89" s="37" t="s">
        <v>148</v>
      </c>
      <c r="C89" s="28" t="s">
        <v>37</v>
      </c>
      <c r="D89" s="41" t="s">
        <v>32</v>
      </c>
      <c r="E89" s="31">
        <v>243</v>
      </c>
      <c r="F89" s="14" t="s">
        <v>33</v>
      </c>
      <c r="G89" s="10" t="s">
        <v>38</v>
      </c>
      <c r="H89" s="16" t="s">
        <v>39</v>
      </c>
      <c r="I89" s="20" t="s">
        <v>34</v>
      </c>
      <c r="J89" s="20"/>
      <c r="K89" s="20"/>
    </row>
    <row r="90" spans="1:11" s="2" customFormat="1" ht="46.5" customHeight="1" x14ac:dyDescent="0.25">
      <c r="A90" s="26" t="s">
        <v>41</v>
      </c>
      <c r="B90" s="37" t="s">
        <v>66</v>
      </c>
      <c r="C90" s="28" t="s">
        <v>37</v>
      </c>
      <c r="D90" s="41" t="s">
        <v>32</v>
      </c>
      <c r="E90" s="31">
        <v>8000</v>
      </c>
      <c r="F90" s="14" t="s">
        <v>33</v>
      </c>
      <c r="G90" s="16" t="s">
        <v>43</v>
      </c>
      <c r="H90" s="16" t="s">
        <v>67</v>
      </c>
      <c r="I90" s="20"/>
      <c r="J90" s="20" t="s">
        <v>34</v>
      </c>
      <c r="K90" s="20"/>
    </row>
    <row r="91" spans="1:11" s="2" customFormat="1" ht="46.5" customHeight="1" x14ac:dyDescent="0.25">
      <c r="A91" s="26" t="s">
        <v>44</v>
      </c>
      <c r="B91" s="27" t="s">
        <v>149</v>
      </c>
      <c r="C91" s="28" t="s">
        <v>37</v>
      </c>
      <c r="D91" s="41" t="s">
        <v>32</v>
      </c>
      <c r="E91" s="31">
        <v>1800</v>
      </c>
      <c r="F91" s="14" t="s">
        <v>33</v>
      </c>
      <c r="G91" s="44">
        <v>2021</v>
      </c>
      <c r="H91" s="44">
        <v>2022</v>
      </c>
      <c r="I91" s="20"/>
      <c r="J91" s="20" t="s">
        <v>34</v>
      </c>
      <c r="K91" s="20"/>
    </row>
    <row r="92" spans="1:11" s="2" customFormat="1" ht="46.5" customHeight="1" x14ac:dyDescent="0.25">
      <c r="A92" s="26" t="s">
        <v>48</v>
      </c>
      <c r="B92" s="27" t="s">
        <v>150</v>
      </c>
      <c r="C92" s="28" t="s">
        <v>37</v>
      </c>
      <c r="D92" s="41" t="s">
        <v>32</v>
      </c>
      <c r="E92" s="31">
        <v>550</v>
      </c>
      <c r="F92" s="14" t="s">
        <v>33</v>
      </c>
      <c r="G92" s="16" t="s">
        <v>43</v>
      </c>
      <c r="H92" s="16" t="s">
        <v>43</v>
      </c>
      <c r="I92" s="20"/>
      <c r="J92" s="20" t="s">
        <v>34</v>
      </c>
      <c r="K92" s="20"/>
    </row>
    <row r="93" spans="1:11" s="2" customFormat="1" ht="46.5" customHeight="1" x14ac:dyDescent="0.25">
      <c r="A93" s="26" t="s">
        <v>52</v>
      </c>
      <c r="B93" s="37" t="s">
        <v>151</v>
      </c>
      <c r="C93" s="28" t="s">
        <v>37</v>
      </c>
      <c r="D93" s="41" t="s">
        <v>32</v>
      </c>
      <c r="E93" s="31">
        <v>750</v>
      </c>
      <c r="F93" s="14" t="s">
        <v>33</v>
      </c>
      <c r="G93" s="51" t="s">
        <v>43</v>
      </c>
      <c r="H93" s="51" t="s">
        <v>43</v>
      </c>
      <c r="I93" s="20"/>
      <c r="J93" s="20" t="s">
        <v>34</v>
      </c>
      <c r="K93" s="20"/>
    </row>
    <row r="94" spans="1:11" s="2" customFormat="1" ht="46.5" customHeight="1" x14ac:dyDescent="0.25">
      <c r="A94" s="26" t="s">
        <v>55</v>
      </c>
      <c r="B94" s="27" t="s">
        <v>152</v>
      </c>
      <c r="C94" s="28" t="s">
        <v>37</v>
      </c>
      <c r="D94" s="41" t="s">
        <v>32</v>
      </c>
      <c r="E94" s="31">
        <v>450</v>
      </c>
      <c r="F94" s="14" t="s">
        <v>33</v>
      </c>
      <c r="G94" s="51" t="s">
        <v>50</v>
      </c>
      <c r="H94" s="51" t="s">
        <v>133</v>
      </c>
      <c r="I94" s="20"/>
      <c r="J94" s="20"/>
      <c r="K94" s="20" t="s">
        <v>34</v>
      </c>
    </row>
    <row r="95" spans="1:11" s="2" customFormat="1" ht="46.5" customHeight="1" x14ac:dyDescent="0.25">
      <c r="A95" s="26" t="s">
        <v>58</v>
      </c>
      <c r="B95" s="27" t="s">
        <v>153</v>
      </c>
      <c r="C95" s="28" t="s">
        <v>37</v>
      </c>
      <c r="D95" s="41" t="s">
        <v>32</v>
      </c>
      <c r="E95" s="31">
        <v>750</v>
      </c>
      <c r="F95" s="14" t="s">
        <v>33</v>
      </c>
      <c r="G95" s="51" t="s">
        <v>50</v>
      </c>
      <c r="H95" s="51" t="s">
        <v>133</v>
      </c>
      <c r="I95" s="20"/>
      <c r="J95" s="20"/>
      <c r="K95" s="20" t="s">
        <v>34</v>
      </c>
    </row>
    <row r="96" spans="1:11" s="2" customFormat="1" ht="46.5" customHeight="1" x14ac:dyDescent="0.25">
      <c r="A96" s="26" t="s">
        <v>73</v>
      </c>
      <c r="B96" s="27" t="s">
        <v>154</v>
      </c>
      <c r="C96" s="28" t="s">
        <v>37</v>
      </c>
      <c r="D96" s="41" t="s">
        <v>32</v>
      </c>
      <c r="E96" s="31">
        <v>180</v>
      </c>
      <c r="F96" s="14" t="s">
        <v>33</v>
      </c>
      <c r="G96" s="16" t="s">
        <v>131</v>
      </c>
      <c r="H96" s="16" t="s">
        <v>50</v>
      </c>
      <c r="I96" s="20"/>
      <c r="J96" s="20"/>
      <c r="K96" s="20" t="s">
        <v>34</v>
      </c>
    </row>
    <row r="97" spans="1:11" s="2" customFormat="1" ht="46.5" customHeight="1" x14ac:dyDescent="0.25">
      <c r="A97" s="26" t="s">
        <v>75</v>
      </c>
      <c r="B97" s="37" t="s">
        <v>155</v>
      </c>
      <c r="C97" s="28" t="s">
        <v>37</v>
      </c>
      <c r="D97" s="41" t="s">
        <v>32</v>
      </c>
      <c r="E97" s="31">
        <v>1500</v>
      </c>
      <c r="F97" s="14" t="s">
        <v>33</v>
      </c>
      <c r="G97" s="16" t="s">
        <v>133</v>
      </c>
      <c r="H97" s="16" t="s">
        <v>156</v>
      </c>
      <c r="I97" s="20"/>
      <c r="J97" s="20"/>
      <c r="K97" s="20" t="s">
        <v>34</v>
      </c>
    </row>
    <row r="98" spans="1:11" s="2" customFormat="1" ht="46.5" customHeight="1" x14ac:dyDescent="0.25">
      <c r="A98" s="26" t="s">
        <v>77</v>
      </c>
      <c r="B98" s="27" t="s">
        <v>157</v>
      </c>
      <c r="C98" s="28" t="s">
        <v>37</v>
      </c>
      <c r="D98" s="41" t="s">
        <v>32</v>
      </c>
      <c r="E98" s="31">
        <v>1600</v>
      </c>
      <c r="F98" s="14" t="s">
        <v>33</v>
      </c>
      <c r="G98" s="16" t="s">
        <v>133</v>
      </c>
      <c r="H98" s="16" t="s">
        <v>156</v>
      </c>
      <c r="I98" s="20"/>
      <c r="J98" s="20"/>
      <c r="K98" s="20" t="s">
        <v>34</v>
      </c>
    </row>
    <row r="99" spans="1:11" s="2" customFormat="1" ht="46.5" customHeight="1" x14ac:dyDescent="0.25">
      <c r="A99" s="26" t="s">
        <v>79</v>
      </c>
      <c r="B99" s="27" t="s">
        <v>158</v>
      </c>
      <c r="C99" s="28" t="s">
        <v>37</v>
      </c>
      <c r="D99" s="41" t="s">
        <v>32</v>
      </c>
      <c r="E99" s="31">
        <v>1900</v>
      </c>
      <c r="F99" s="14" t="s">
        <v>33</v>
      </c>
      <c r="G99" s="16" t="s">
        <v>50</v>
      </c>
      <c r="H99" s="16" t="s">
        <v>133</v>
      </c>
      <c r="I99" s="20"/>
      <c r="J99" s="20"/>
      <c r="K99" s="20" t="s">
        <v>34</v>
      </c>
    </row>
    <row r="100" spans="1:11" s="2" customFormat="1" ht="46.5" customHeight="1" x14ac:dyDescent="0.25">
      <c r="A100" s="26" t="s">
        <v>98</v>
      </c>
      <c r="B100" s="27" t="s">
        <v>159</v>
      </c>
      <c r="C100" s="28" t="s">
        <v>37</v>
      </c>
      <c r="D100" s="41" t="s">
        <v>32</v>
      </c>
      <c r="E100" s="31">
        <v>4000</v>
      </c>
      <c r="F100" s="14" t="s">
        <v>33</v>
      </c>
      <c r="G100" s="16" t="s">
        <v>160</v>
      </c>
      <c r="H100" s="16" t="s">
        <v>133</v>
      </c>
      <c r="I100" s="20"/>
      <c r="J100" s="20"/>
      <c r="K100" s="20" t="s">
        <v>34</v>
      </c>
    </row>
    <row r="101" spans="1:11" s="2" customFormat="1" ht="46.5" customHeight="1" x14ac:dyDescent="0.25">
      <c r="A101" s="26" t="s">
        <v>102</v>
      </c>
      <c r="B101" s="27" t="s">
        <v>161</v>
      </c>
      <c r="C101" s="28" t="s">
        <v>37</v>
      </c>
      <c r="D101" s="41" t="s">
        <v>32</v>
      </c>
      <c r="E101" s="31">
        <v>750</v>
      </c>
      <c r="F101" s="14" t="s">
        <v>33</v>
      </c>
      <c r="G101" s="16" t="s">
        <v>57</v>
      </c>
      <c r="H101" s="16" t="s">
        <v>57</v>
      </c>
      <c r="I101" s="20"/>
      <c r="J101" s="20"/>
      <c r="K101" s="20" t="s">
        <v>34</v>
      </c>
    </row>
    <row r="102" spans="1:11" s="2" customFormat="1" ht="46.5" customHeight="1" x14ac:dyDescent="0.25">
      <c r="A102" s="26" t="s">
        <v>104</v>
      </c>
      <c r="B102" s="27" t="s">
        <v>162</v>
      </c>
      <c r="C102" s="28" t="s">
        <v>37</v>
      </c>
      <c r="D102" s="41" t="s">
        <v>32</v>
      </c>
      <c r="E102" s="31">
        <v>5000</v>
      </c>
      <c r="F102" s="14" t="s">
        <v>33</v>
      </c>
      <c r="G102" s="44">
        <v>2030</v>
      </c>
      <c r="H102" s="44">
        <v>2034</v>
      </c>
      <c r="I102" s="20"/>
      <c r="J102" s="20"/>
      <c r="K102" s="20" t="s">
        <v>34</v>
      </c>
    </row>
    <row r="103" spans="1:11" s="2" customFormat="1" ht="46.5" customHeight="1" x14ac:dyDescent="0.25">
      <c r="A103" s="26" t="s">
        <v>106</v>
      </c>
      <c r="B103" s="37" t="s">
        <v>163</v>
      </c>
      <c r="C103" s="38"/>
      <c r="D103" s="41" t="s">
        <v>32</v>
      </c>
      <c r="E103" s="39"/>
      <c r="F103" s="14"/>
      <c r="G103" s="52"/>
      <c r="H103" s="52"/>
      <c r="I103" s="20"/>
      <c r="J103" s="20"/>
      <c r="K103" s="20"/>
    </row>
    <row r="104" spans="1:11" s="2" customFormat="1" ht="46.5" customHeight="1" x14ac:dyDescent="0.25">
      <c r="A104" s="26" t="s">
        <v>110</v>
      </c>
      <c r="B104" s="37" t="s">
        <v>164</v>
      </c>
      <c r="C104" s="38"/>
      <c r="D104" s="41" t="s">
        <v>32</v>
      </c>
      <c r="E104" s="31"/>
      <c r="F104" s="14"/>
      <c r="G104" s="52"/>
      <c r="H104" s="52"/>
      <c r="I104" s="20"/>
      <c r="J104" s="20"/>
      <c r="K104" s="20"/>
    </row>
    <row r="105" spans="1:11" s="2" customFormat="1" ht="46.5" customHeight="1" x14ac:dyDescent="0.25">
      <c r="A105" s="26" t="s">
        <v>112</v>
      </c>
      <c r="B105" s="37" t="s">
        <v>165</v>
      </c>
      <c r="C105" s="38"/>
      <c r="D105" s="41" t="s">
        <v>32</v>
      </c>
      <c r="E105" s="31"/>
      <c r="F105" s="14"/>
      <c r="G105" s="53"/>
      <c r="H105" s="53"/>
      <c r="I105" s="53"/>
      <c r="J105" s="20"/>
      <c r="K105" s="20"/>
    </row>
    <row r="107" spans="1:11" ht="30" customHeight="1" thickBot="1" x14ac:dyDescent="0.3">
      <c r="A107" s="54"/>
      <c r="B107" s="55"/>
      <c r="C107" s="56"/>
      <c r="D107" s="129"/>
      <c r="E107" s="129"/>
      <c r="F107" s="130"/>
      <c r="G107" s="130"/>
      <c r="H107" s="130"/>
      <c r="I107" s="130"/>
      <c r="J107" s="131"/>
      <c r="K107" s="131"/>
    </row>
    <row r="108" spans="1:11" ht="30" customHeight="1" x14ac:dyDescent="0.25">
      <c r="A108" s="57"/>
      <c r="B108" s="58"/>
      <c r="C108" s="59"/>
      <c r="D108" s="60"/>
      <c r="E108" s="60"/>
      <c r="F108" s="61"/>
      <c r="G108" s="61"/>
      <c r="H108" s="61"/>
      <c r="I108" s="61"/>
      <c r="J108" s="132"/>
      <c r="K108" s="132"/>
    </row>
    <row r="109" spans="1:11" ht="81" customHeight="1" x14ac:dyDescent="0.25">
      <c r="A109" s="63" t="s">
        <v>166</v>
      </c>
      <c r="B109" s="63" t="s">
        <v>179</v>
      </c>
      <c r="C109" s="125" t="s">
        <v>180</v>
      </c>
      <c r="D109" s="61"/>
      <c r="E109" s="133"/>
      <c r="F109" s="134"/>
      <c r="G109" s="134"/>
      <c r="H109" s="134"/>
      <c r="I109" s="134"/>
      <c r="J109" s="135"/>
      <c r="K109" s="60"/>
    </row>
    <row r="110" spans="1:11" ht="32.1" customHeight="1" x14ac:dyDescent="0.25">
      <c r="A110" s="64" t="s">
        <v>167</v>
      </c>
      <c r="B110" s="65">
        <f>C18+E22</f>
        <v>19111</v>
      </c>
      <c r="C110" s="126">
        <f>C17</f>
        <v>125894</v>
      </c>
      <c r="D110" s="61"/>
      <c r="E110" s="136"/>
      <c r="F110" s="136"/>
      <c r="G110" s="136"/>
      <c r="H110" s="136"/>
      <c r="I110" s="136"/>
      <c r="J110" s="60"/>
      <c r="K110" s="60"/>
    </row>
    <row r="111" spans="1:11" ht="31.5" customHeight="1" x14ac:dyDescent="0.25">
      <c r="A111" s="64" t="s">
        <v>168</v>
      </c>
      <c r="B111" s="65">
        <f>E25+E26+E27+E36+E37+E38+E47+E48+E49+E50+E51+E52+E53+E70+E71+E72+E73+E74+E90+E91+E92+E93</f>
        <v>95200</v>
      </c>
      <c r="C111" s="127">
        <v>104292</v>
      </c>
      <c r="D111" s="61"/>
      <c r="E111" s="136"/>
      <c r="F111" s="136"/>
      <c r="G111" s="136"/>
      <c r="H111" s="136"/>
      <c r="I111" s="136"/>
      <c r="J111" s="60"/>
      <c r="K111" s="80"/>
    </row>
    <row r="112" spans="1:11" ht="32.1" customHeight="1" thickBot="1" x14ac:dyDescent="0.3">
      <c r="A112" s="66" t="s">
        <v>169</v>
      </c>
      <c r="B112" s="67">
        <f>E28+E29+E30+E31+E39+E54+E55+E56+E57+E58+E59+E60+E61+E63+E75+E76+E77+E78+E79+E80+E81+E82+E83+E86+E94+E95+E96+E97+E98+E99+E100+E101+E102</f>
        <v>105520</v>
      </c>
      <c r="C112" s="128">
        <v>260730</v>
      </c>
      <c r="D112" s="61"/>
      <c r="E112" s="134"/>
      <c r="F112" s="134"/>
      <c r="G112" s="134"/>
      <c r="H112" s="134"/>
      <c r="I112" s="134"/>
      <c r="J112" s="137"/>
      <c r="K112" s="60"/>
    </row>
    <row r="113" spans="1:11" x14ac:dyDescent="0.25">
      <c r="B113" s="68"/>
      <c r="D113" s="138"/>
      <c r="E113" s="138"/>
      <c r="F113" s="138"/>
      <c r="G113" s="138"/>
      <c r="H113" s="138"/>
      <c r="I113" s="138"/>
      <c r="J113" s="139"/>
      <c r="K113" s="139"/>
    </row>
    <row r="114" spans="1:11" customFormat="1" x14ac:dyDescent="0.25">
      <c r="A114" s="91" t="s">
        <v>170</v>
      </c>
      <c r="B114" s="91"/>
      <c r="C114" s="91"/>
      <c r="D114" s="69"/>
      <c r="E114" s="69"/>
      <c r="F114" s="140"/>
      <c r="G114" s="140"/>
      <c r="H114" s="140"/>
      <c r="I114" s="140"/>
      <c r="J114" s="140"/>
      <c r="K114" s="140"/>
    </row>
    <row r="115" spans="1:11" customFormat="1" x14ac:dyDescent="0.25">
      <c r="A115" s="91" t="s">
        <v>171</v>
      </c>
      <c r="B115" s="91"/>
      <c r="C115" s="91"/>
      <c r="D115" s="69"/>
      <c r="E115" s="69"/>
    </row>
    <row r="116" spans="1:11" customFormat="1" ht="29.25" customHeight="1" x14ac:dyDescent="0.25">
      <c r="A116" s="81" t="s">
        <v>172</v>
      </c>
      <c r="B116" s="81"/>
      <c r="C116" s="81"/>
      <c r="D116" s="70"/>
      <c r="E116" s="70"/>
    </row>
    <row r="117" spans="1:11" customFormat="1" x14ac:dyDescent="0.25">
      <c r="A117" s="82" t="s">
        <v>173</v>
      </c>
      <c r="B117" s="82"/>
      <c r="C117" s="82"/>
    </row>
    <row r="118" spans="1:11" x14ac:dyDescent="0.25">
      <c r="J118" s="62"/>
      <c r="K118" s="62"/>
    </row>
    <row r="119" spans="1:11" x14ac:dyDescent="0.25">
      <c r="J119" s="62"/>
      <c r="K119" s="62"/>
    </row>
    <row r="120" spans="1:11" x14ac:dyDescent="0.25">
      <c r="J120" s="62"/>
      <c r="K120" s="62"/>
    </row>
  </sheetData>
  <mergeCells count="37">
    <mergeCell ref="A8:K8"/>
    <mergeCell ref="A9:K9"/>
    <mergeCell ref="A10:E10"/>
    <mergeCell ref="F10:K10"/>
    <mergeCell ref="A11:E11"/>
    <mergeCell ref="F11:K11"/>
    <mergeCell ref="A12:E12"/>
    <mergeCell ref="F12:K12"/>
    <mergeCell ref="A13:E13"/>
    <mergeCell ref="F13:K13"/>
    <mergeCell ref="A14:E14"/>
    <mergeCell ref="F14:K14"/>
    <mergeCell ref="A15:E15"/>
    <mergeCell ref="F15:H15"/>
    <mergeCell ref="I15:K15"/>
    <mergeCell ref="A16:K16"/>
    <mergeCell ref="C17:E17"/>
    <mergeCell ref="G17:H17"/>
    <mergeCell ref="K17:M17"/>
    <mergeCell ref="C18:E18"/>
    <mergeCell ref="G18:H18"/>
    <mergeCell ref="C19:E19"/>
    <mergeCell ref="G19:H19"/>
    <mergeCell ref="A20:A21"/>
    <mergeCell ref="B20:B21"/>
    <mergeCell ref="C20:C21"/>
    <mergeCell ref="D20:D21"/>
    <mergeCell ref="F20:F21"/>
    <mergeCell ref="G20:H20"/>
    <mergeCell ref="A116:C116"/>
    <mergeCell ref="A117:C117"/>
    <mergeCell ref="I20:K20"/>
    <mergeCell ref="C83:C85"/>
    <mergeCell ref="E83:E85"/>
    <mergeCell ref="F83:F85"/>
    <mergeCell ref="A114:C114"/>
    <mergeCell ref="A115:C11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András mü.</dc:creator>
  <cp:lastModifiedBy>Felhasználó</cp:lastModifiedBy>
  <cp:lastPrinted>2019-09-03T13:08:26Z</cp:lastPrinted>
  <dcterms:created xsi:type="dcterms:W3CDTF">2019-08-12T07:17:21Z</dcterms:created>
  <dcterms:modified xsi:type="dcterms:W3CDTF">2019-09-03T15:15:53Z</dcterms:modified>
</cp:coreProperties>
</file>