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Users\kovacsevicsne.viktoria\2017\Előterjesztések\KT 20171128\"/>
    </mc:Choice>
  </mc:AlternateContent>
  <bookViews>
    <workbookView xWindow="0" yWindow="0" windowWidth="20490" windowHeight="7755" firstSheet="4" activeTab="4"/>
  </bookViews>
  <sheets>
    <sheet name="BBK rendezvény" sheetId="1" state="hidden" r:id="rId1"/>
    <sheet name="önkormányzati rendezvények" sheetId="6" state="hidden" r:id="rId2"/>
    <sheet name="befogadott rendezvény" sheetId="5" state="hidden" r:id="rId3"/>
    <sheet name="termelői vásárok" sheetId="2" state="hidden" r:id="rId4"/>
    <sheet name="Összesített" sheetId="7" r:id="rId5"/>
  </sheets>
  <definedNames>
    <definedName name="_xlnm._FilterDatabase" localSheetId="4" hidden="1">Összesített!$A$1:$L$14</definedName>
    <definedName name="_xlnm.Print_Area" localSheetId="0">'BBK rendezvény'!$A$1:$Q$74</definedName>
    <definedName name="_xlnm.Print_Area" localSheetId="2">'befogadott rendezvény'!$A$1:$U$64</definedName>
    <definedName name="_xlnm.Print_Area" localSheetId="1">'önkormányzati rendezvények'!#REF!</definedName>
  </definedNames>
  <calcPr calcId="152511"/>
</workbook>
</file>

<file path=xl/calcChain.xml><?xml version="1.0" encoding="utf-8"?>
<calcChain xmlns="http://schemas.openxmlformats.org/spreadsheetml/2006/main">
  <c r="I152" i="7" l="1"/>
  <c r="J122" i="7"/>
  <c r="J97" i="7"/>
  <c r="J95" i="7"/>
  <c r="J86" i="7"/>
  <c r="J76" i="7"/>
  <c r="J73" i="7"/>
  <c r="J65" i="7"/>
  <c r="J48" i="7"/>
  <c r="J45" i="7"/>
  <c r="J35" i="7"/>
  <c r="J29" i="7"/>
  <c r="J9" i="7"/>
  <c r="J28" i="6" l="1"/>
  <c r="K152" i="7" l="1"/>
  <c r="H152" i="7"/>
  <c r="C16" i="2"/>
  <c r="J152" i="7" l="1"/>
  <c r="J35" i="6"/>
  <c r="J34" i="6"/>
  <c r="J13" i="6"/>
  <c r="H38" i="6"/>
  <c r="G47" i="5"/>
  <c r="G9" i="1"/>
  <c r="J16" i="6"/>
  <c r="J24" i="6"/>
  <c r="J45" i="1"/>
  <c r="J41" i="1"/>
  <c r="J35" i="1"/>
  <c r="J26" i="1"/>
  <c r="J5" i="1" l="1"/>
  <c r="J6" i="6"/>
  <c r="J7" i="6"/>
  <c r="J5" i="6"/>
  <c r="K38" i="6"/>
  <c r="G38" i="6"/>
  <c r="J38" i="6" l="1"/>
  <c r="G42" i="1"/>
  <c r="G12" i="1"/>
  <c r="K74" i="1" l="1"/>
  <c r="J74" i="1"/>
  <c r="H74" i="1"/>
  <c r="G73" i="1"/>
  <c r="G64" i="1"/>
  <c r="G53" i="1"/>
  <c r="G47" i="1"/>
  <c r="G31" i="1"/>
  <c r="G28" i="1"/>
  <c r="G18" i="1"/>
  <c r="G74" i="1" l="1"/>
</calcChain>
</file>

<file path=xl/sharedStrings.xml><?xml version="1.0" encoding="utf-8"?>
<sst xmlns="http://schemas.openxmlformats.org/spreadsheetml/2006/main" count="1460" uniqueCount="525">
  <si>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</si>
  <si>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</si>
  <si>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</si>
  <si>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</si>
  <si>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</si>
  <si>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</si>
  <si>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</si>
  <si>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</si>
  <si>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</si>
  <si>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A PROGRAM</t>
  </si>
  <si>
    <t>KÖLTSÉGTERV</t>
  </si>
  <si>
    <t>Dátum</t>
  </si>
  <si>
    <t>Idő</t>
  </si>
  <si>
    <t>Program</t>
  </si>
  <si>
    <t>Program jellege, együttműködők,közreműködők</t>
  </si>
  <si>
    <t>Helyszín, megjegyzés</t>
  </si>
  <si>
    <t>Résztvevők várható száma</t>
  </si>
  <si>
    <t>összköltség</t>
  </si>
  <si>
    <t>önkormányzat</t>
  </si>
  <si>
    <t>JANUÁR</t>
  </si>
  <si>
    <t>FEBRUÁR</t>
  </si>
  <si>
    <t>MÁRCIUS</t>
  </si>
  <si>
    <t>ÁPRILIS</t>
  </si>
  <si>
    <t>04.13. szerda</t>
  </si>
  <si>
    <t>Művészeti Iskola Családi Nap</t>
  </si>
  <si>
    <t>09:00-16:00</t>
  </si>
  <si>
    <t>Művészeti Iskola Tanári Koncert</t>
  </si>
  <si>
    <t>Kiállítóterem</t>
  </si>
  <si>
    <t>Ökumenikus Istentisztelet</t>
  </si>
  <si>
    <t>19.00-től</t>
  </si>
  <si>
    <t>Huszárbál</t>
  </si>
  <si>
    <t>Közmeghallgatás</t>
  </si>
  <si>
    <t>Könyvtár</t>
  </si>
  <si>
    <t>Művészeti Iskola szervezésében</t>
  </si>
  <si>
    <t>Csendes gyertyagyújtás</t>
  </si>
  <si>
    <t>Kommunizmus áldozatainak emléknapja</t>
  </si>
  <si>
    <t xml:space="preserve">19 óra </t>
  </si>
  <si>
    <t>Stand up Comedy</t>
  </si>
  <si>
    <t>Színpad</t>
  </si>
  <si>
    <t>19 óra</t>
  </si>
  <si>
    <t>Költészet napja</t>
  </si>
  <si>
    <t>"Ki mit tud" nyilvános gála</t>
  </si>
  <si>
    <t>15:00-19:00</t>
  </si>
  <si>
    <t>Pedagógus nap</t>
  </si>
  <si>
    <t>Műsor, jubilálók ünneplése</t>
  </si>
  <si>
    <t>09:00-12:00</t>
  </si>
  <si>
    <t>Semmelweis Nap</t>
  </si>
  <si>
    <t xml:space="preserve"> </t>
  </si>
  <si>
    <t>Borút találkozó</t>
  </si>
  <si>
    <t>Államalapítás ünnepe</t>
  </si>
  <si>
    <t>A Népmese napja a Könyvtárban</t>
  </si>
  <si>
    <t>Zene világnapja az iskolásoknak</t>
  </si>
  <si>
    <t>Aradi vértanúk napja</t>
  </si>
  <si>
    <t>Gyertyagyújtás, rövid megemlékezés</t>
  </si>
  <si>
    <t>Idősek napja</t>
  </si>
  <si>
    <t>18:00:00-24:00</t>
  </si>
  <si>
    <t>Liba bál</t>
  </si>
  <si>
    <t>10:00-12:00</t>
  </si>
  <si>
    <t xml:space="preserve">Január </t>
  </si>
  <si>
    <t xml:space="preserve">Február </t>
  </si>
  <si>
    <t xml:space="preserve">Március </t>
  </si>
  <si>
    <t xml:space="preserve">Április </t>
  </si>
  <si>
    <t xml:space="preserve">Május </t>
  </si>
  <si>
    <t xml:space="preserve">Június </t>
  </si>
  <si>
    <t xml:space="preserve">Július </t>
  </si>
  <si>
    <t xml:space="preserve">Augusztus </t>
  </si>
  <si>
    <t>Szeptember</t>
  </si>
  <si>
    <t xml:space="preserve">Október </t>
  </si>
  <si>
    <t xml:space="preserve">November </t>
  </si>
  <si>
    <t xml:space="preserve">December </t>
  </si>
  <si>
    <t>Színházeterm</t>
  </si>
  <si>
    <t>Felelős személy</t>
  </si>
  <si>
    <t>Pál Mónika</t>
  </si>
  <si>
    <t>Pfiffer Zsuzsanna</t>
  </si>
  <si>
    <t>Szociális munka napja</t>
  </si>
  <si>
    <t>02.25. csütörtök</t>
  </si>
  <si>
    <t>Ünnepség</t>
  </si>
  <si>
    <t xml:space="preserve"> Gyereknap</t>
  </si>
  <si>
    <t>Hősök napja, Nemezti összetartozás napja</t>
  </si>
  <si>
    <t>Közművelődésben dolgozók napja</t>
  </si>
  <si>
    <t>Az 1848-49-es szabadságharc kitörésére emlékezve</t>
  </si>
  <si>
    <t>Pályi Judit</t>
  </si>
  <si>
    <t>Az 56-os forradalom leverésének emléknapja</t>
  </si>
  <si>
    <t>11.04. péntek</t>
  </si>
  <si>
    <t>Nyugdíjas Klub</t>
  </si>
  <si>
    <t>17:00-20:00</t>
  </si>
  <si>
    <t>belépő/bevétel/  pályázat</t>
  </si>
  <si>
    <t>Bérletes színházi előadás</t>
  </si>
  <si>
    <t>Termelői vásár  időpontok</t>
  </si>
  <si>
    <t>Belépős rendezvény</t>
  </si>
  <si>
    <t>18:00 óra</t>
  </si>
  <si>
    <t>17:00-19:00</t>
  </si>
  <si>
    <t>Óvodamúzeum, Könyvtár és udvar</t>
  </si>
  <si>
    <t>Egész BBK</t>
  </si>
  <si>
    <t>07:30-17:00</t>
  </si>
  <si>
    <t>Előadások és borkostoló</t>
  </si>
  <si>
    <t xml:space="preserve"> Néptánc Gála</t>
  </si>
  <si>
    <t>Művészeti Iskola</t>
  </si>
  <si>
    <t>Színházterem</t>
  </si>
  <si>
    <t>vasárnap</t>
  </si>
  <si>
    <t>Magyar Népdal Napja</t>
  </si>
  <si>
    <t xml:space="preserve">04.15-17. </t>
  </si>
  <si>
    <t>08:00-20:00</t>
  </si>
  <si>
    <t>Százszorszép edzőtábor</t>
  </si>
  <si>
    <t>Százszorszép Napközis Tábor</t>
  </si>
  <si>
    <t>Első Adventi hétvége</t>
  </si>
  <si>
    <t>Óvodamúzeum</t>
  </si>
  <si>
    <t>15:00-17:00</t>
  </si>
  <si>
    <t>Anyák napi készülődés</t>
  </si>
  <si>
    <t>Föld napja</t>
  </si>
  <si>
    <t>Történelmi Napközis Tábor</t>
  </si>
  <si>
    <t xml:space="preserve"> Kézműves Napközis Tábor</t>
  </si>
  <si>
    <t>Ünnepi könyvhét</t>
  </si>
  <si>
    <t>12:00-18:00</t>
  </si>
  <si>
    <t>Hambalkó Katalin</t>
  </si>
  <si>
    <t>09:30-16:00</t>
  </si>
  <si>
    <t>Márton napi Vigadalom</t>
  </si>
  <si>
    <t>Brunszvik Óvoda Jótékonysági Buli</t>
  </si>
  <si>
    <t>jótékonysági buli</t>
  </si>
  <si>
    <t>19:00-02:00</t>
  </si>
  <si>
    <t>Színházterem és Malom</t>
  </si>
  <si>
    <t>kedvenc vers és kvíz játék</t>
  </si>
  <si>
    <t xml:space="preserve">Megjegyzés </t>
  </si>
  <si>
    <t>Főtér</t>
  </si>
  <si>
    <t>Tematikus zenés és gasztro program</t>
  </si>
  <si>
    <t>Időpont</t>
  </si>
  <si>
    <t>Felelős</t>
  </si>
  <si>
    <t>Kiss Gergely</t>
  </si>
  <si>
    <t>Oroszné Pál Mónika</t>
  </si>
  <si>
    <t>Miklós Gergely</t>
  </si>
  <si>
    <t>könyvtár</t>
  </si>
  <si>
    <t>09:00-13:00</t>
  </si>
  <si>
    <t>10:00-15:00</t>
  </si>
  <si>
    <t>01.17. szerda</t>
  </si>
  <si>
    <t>01.24. szerda</t>
  </si>
  <si>
    <t>01.13. szombat</t>
  </si>
  <si>
    <t>9:00-12:00</t>
  </si>
  <si>
    <t>MASZK - Gyermek bérletes előadás 2.</t>
  </si>
  <si>
    <t>Tóth Jánosné</t>
  </si>
  <si>
    <t>01.22. hétfő</t>
  </si>
  <si>
    <t>Bálint napi kézműves foglalkozás</t>
  </si>
  <si>
    <t>02.10. szombat</t>
  </si>
  <si>
    <t>Körúti Színház - Bérletes színházi előadás 2.</t>
  </si>
  <si>
    <t>03.15. csütörtök</t>
  </si>
  <si>
    <t>Farsangi Játszóház - Termelői vásár kísérő programja</t>
  </si>
  <si>
    <t>Húsvétváró kézműves foglalkozás, tojásfa állítás, gyermekeknek szóló fellépő (koncert vagy mesejáték), papírcsónak verseny, babajátszó, csocsó</t>
  </si>
  <si>
    <t>Főtér, teljes BBK</t>
  </si>
  <si>
    <t>Teljes BBK</t>
  </si>
  <si>
    <t>03.24 szombat</t>
  </si>
  <si>
    <t>Műsor az általános iskolás gyerekek közreműküdésével, DÍJÁTADÓ? (Martonvásárért és Díszpolgár)</t>
  </si>
  <si>
    <t>04.11. szerda</t>
  </si>
  <si>
    <t>Költészet napi programok a Könyvtárban és a Facebookon</t>
  </si>
  <si>
    <t>04.22. vasárnap?</t>
  </si>
  <si>
    <t>04.28. szombat</t>
  </si>
  <si>
    <t>Kézműves foglalkozás és verstanulás</t>
  </si>
  <si>
    <t>Körúti Színház - Bérletes színházi előadás 3.</t>
  </si>
  <si>
    <t>Koncert a fiataloknak a Fülesbagoly tehetségkutató zárásaként</t>
  </si>
  <si>
    <t>04.14. vagy 04.28. ? Szombat</t>
  </si>
  <si>
    <t>Populáris koncertekkel kiegészített civil nap, örömfőzés, családi programok</t>
  </si>
  <si>
    <t>10:00-16:00?</t>
  </si>
  <si>
    <t>Civil Majális?</t>
  </si>
  <si>
    <t>06.08. - 06.12.</t>
  </si>
  <si>
    <t>06.23. szombat</t>
  </si>
  <si>
    <t>Tündéri nap/Tündérkert a Múzeumok éjszakája alkalmából</t>
  </si>
  <si>
    <t>Nappali programok a múzeumban és a könyvtárban,  játékok-vetélkedők, családi programok, gyermek koncert</t>
  </si>
  <si>
    <t xml:space="preserve">06.18.-06.22. </t>
  </si>
  <si>
    <t>06.25.-06.29.</t>
  </si>
  <si>
    <t xml:space="preserve">07.02.-07.06. </t>
  </si>
  <si>
    <t>20.00-24:00</t>
  </si>
  <si>
    <t>Nyár esti zenés piknik</t>
  </si>
  <si>
    <t>Tematikus zenés és gasztro program, levendula szüret</t>
  </si>
  <si>
    <t>08.11. szombat</t>
  </si>
  <si>
    <t>2017.09.14.-16.</t>
  </si>
  <si>
    <t>09.29. szombat</t>
  </si>
  <si>
    <t>11.17. szombat</t>
  </si>
  <si>
    <t>16:00-18:00</t>
  </si>
  <si>
    <t>Adventi koszorú készítés</t>
  </si>
  <si>
    <t>Jótékonysági karácsonyi vásár kísérő programjai</t>
  </si>
  <si>
    <t>Betlehemezés, Mesejáték, kézműves foglalkozás, családi programok, Mikulás</t>
  </si>
  <si>
    <t>12.08. szombat</t>
  </si>
  <si>
    <t>12.12. szerda</t>
  </si>
  <si>
    <t>Szeretetfa</t>
  </si>
  <si>
    <t>Zártkörű ajándékátadó ünnepség</t>
  </si>
  <si>
    <t>12.01-12.24.</t>
  </si>
  <si>
    <t>Adventi naptár</t>
  </si>
  <si>
    <t>Facebookos akció</t>
  </si>
  <si>
    <t>Könyvtár és Óvodamúzeum</t>
  </si>
  <si>
    <t>Országos Könyvtári Napok</t>
  </si>
  <si>
    <t>06.01. péntek</t>
  </si>
  <si>
    <t>teljes nap</t>
  </si>
  <si>
    <t>Az 1. óvoda létesítésének 190. évfordulója</t>
  </si>
  <si>
    <t>Brunszvik Teréz Óvodatörténeti Konferencia</t>
  </si>
  <si>
    <t>03.21. szerda</t>
  </si>
  <si>
    <t>03.28. szerda</t>
  </si>
  <si>
    <t>08.10-08.17.</t>
  </si>
  <si>
    <t>MASZK tábor</t>
  </si>
  <si>
    <t>10.27. szombat</t>
  </si>
  <si>
    <t>Százszorszép Családi Nap</t>
  </si>
  <si>
    <t>Arany János Emlékév hivatalos programja,  Lázár Csaba interaktív előadása, Zichy Mihály illusztrációival. 
Gitáron közreműködik: Laczó Zoltán Vince</t>
  </si>
  <si>
    <t>01.25. csütörtök</t>
  </si>
  <si>
    <t>05.27. vasárnap</t>
  </si>
  <si>
    <t>Köztisztviselők Napja</t>
  </si>
  <si>
    <t>07.06. péntek</t>
  </si>
  <si>
    <t>08.20. hétfő</t>
  </si>
  <si>
    <t xml:space="preserve">10.01. péntek </t>
  </si>
  <si>
    <t>Művészeti Iskola tanárai, diákjai, iskolásoknak szóló előadás</t>
  </si>
  <si>
    <t>10.06. szombat</t>
  </si>
  <si>
    <t>10.23. kedd</t>
  </si>
  <si>
    <t>11.09. péntek</t>
  </si>
  <si>
    <t>11.12. hétfő</t>
  </si>
  <si>
    <t>01. 19. péntek vagy 01.22. hétfő</t>
  </si>
  <si>
    <t>Magyar Kultúra Napja</t>
  </si>
  <si>
    <t>Kiss-Orosz Kata</t>
  </si>
  <si>
    <t>Összköltség</t>
  </si>
  <si>
    <t>Önkormányzat</t>
  </si>
  <si>
    <t>Belépő/bevétel</t>
  </si>
  <si>
    <t>Látogatók várható száma</t>
  </si>
  <si>
    <t>Martonvásár Város Önkormányzata, Képviselő-testület</t>
  </si>
  <si>
    <t>Szerzői jogdíj</t>
  </si>
  <si>
    <t>Kézműves foglalkozás, babajátszó, ugrálóvár, arcfestő, csocsó, ping-pong, Xbox</t>
  </si>
  <si>
    <t>01.18. csütörtök</t>
  </si>
  <si>
    <t>01.20. szombat</t>
  </si>
  <si>
    <t>12:00-05:00</t>
  </si>
  <si>
    <t>15:00-22:00</t>
  </si>
  <si>
    <t>Szent László Katolikus Óvoda Jótékonysági Bálja</t>
  </si>
  <si>
    <t>02.17. szombat</t>
  </si>
  <si>
    <t>III. Jótékonysági Kézilabdás Bál</t>
  </si>
  <si>
    <t>12:00-04:00</t>
  </si>
  <si>
    <t>02.03. szombat, vagy 02.10. szombat</t>
  </si>
  <si>
    <t>Vacsora és táncmulatság</t>
  </si>
  <si>
    <t>Zenés-táncos</t>
  </si>
  <si>
    <t>04.07. szombat</t>
  </si>
  <si>
    <t>Kultúra napi kvíz</t>
  </si>
  <si>
    <t>03.20. kedd</t>
  </si>
  <si>
    <t>8:00-17:00</t>
  </si>
  <si>
    <t>Kisgyermek Nevelési Konferencia</t>
  </si>
  <si>
    <t>Az Apor Vilmos Katolikus Főiskola szervezésében</t>
  </si>
  <si>
    <t>04.05. csütörtök</t>
  </si>
  <si>
    <t>Tavaszi Fúvószenei Koncert</t>
  </si>
  <si>
    <t>Martonvásári Fúvószenei Egyesület</t>
  </si>
  <si>
    <t>Húsvétváró-Vízfakasztó</t>
  </si>
  <si>
    <t>Irodalmi est egy ismert előadóművésszel</t>
  </si>
  <si>
    <t>I. táblázat – A 2017. évi Brunszvik-Beethoven Kulturális Központ  rendezvényterve</t>
  </si>
  <si>
    <t xml:space="preserve"> Fülesbagoly tehetségkutató</t>
  </si>
  <si>
    <t>10:00-20:00</t>
  </si>
  <si>
    <t>Környezettudatos előadás és kézműves foglalkozás</t>
  </si>
  <si>
    <t>04.27. péntek</t>
  </si>
  <si>
    <t>17:00-24:00</t>
  </si>
  <si>
    <t>Tánc világnapja</t>
  </si>
  <si>
    <t>Bemutató és táncház a Művészeti Iskola és a Százszorszép szervezésében</t>
  </si>
  <si>
    <t>04.28. szombat vagy 05.05. szombat</t>
  </si>
  <si>
    <t>05.05. szombat</t>
  </si>
  <si>
    <t>8:00-15:00</t>
  </si>
  <si>
    <t>Emlékfutás</t>
  </si>
  <si>
    <t>BBK udvar + mosdóhasználat</t>
  </si>
  <si>
    <t>Havasi Gyopár Futóegyesület</t>
  </si>
  <si>
    <t xml:space="preserve">05.12. szombat </t>
  </si>
  <si>
    <t>05.19. szombat</t>
  </si>
  <si>
    <t>9:00-17:00</t>
  </si>
  <si>
    <t>EbFeszt</t>
  </si>
  <si>
    <t>Óvodamúzeum udvara</t>
  </si>
  <si>
    <t>05.19-20. szombat-vasárnap</t>
  </si>
  <si>
    <t>Volán Rallye Historic Rajt-Cél</t>
  </si>
  <si>
    <t>Busánszky Lajos</t>
  </si>
  <si>
    <t>BBK udvar + Kiállítóterem</t>
  </si>
  <si>
    <t>napközben</t>
  </si>
  <si>
    <t>Járási Nyugdíjas Találkozó</t>
  </si>
  <si>
    <t>???</t>
  </si>
  <si>
    <t>05.25. péntek</t>
  </si>
  <si>
    <t>16:00-21:00</t>
  </si>
  <si>
    <t>Orbán-napi Borünnep</t>
  </si>
  <si>
    <t>Kertbarát Egyesület</t>
  </si>
  <si>
    <t>Kemence + mosdóhasználat</t>
  </si>
  <si>
    <t>05.26. szombat</t>
  </si>
  <si>
    <t>Családi programok, színpadi fellépők</t>
  </si>
  <si>
    <t>06.09. szombat</t>
  </si>
  <si>
    <t>06.17. vasárnap</t>
  </si>
  <si>
    <t>10:00-19:00</t>
  </si>
  <si>
    <t>Táncgála</t>
  </si>
  <si>
    <t>Dynamic Dance Crew</t>
  </si>
  <si>
    <t>06.14. csütörtök</t>
  </si>
  <si>
    <t>16:00-20:00</t>
  </si>
  <si>
    <t>Táncgála főpróba</t>
  </si>
  <si>
    <t>12:00-20:00</t>
  </si>
  <si>
    <t>Néptánc Gála főpróba</t>
  </si>
  <si>
    <t>Színpad + udvar</t>
  </si>
  <si>
    <t>06.30. szombat</t>
  </si>
  <si>
    <t>10:00-től</t>
  </si>
  <si>
    <t>Hazahívó-Hazaváró</t>
  </si>
  <si>
    <t>?</t>
  </si>
  <si>
    <t>Foki Gábor</t>
  </si>
  <si>
    <t>07.23.-07.27. 
hétfő-péntek</t>
  </si>
  <si>
    <t>Dynamic Dance Crew tábor</t>
  </si>
  <si>
    <t>7:00-17:00</t>
  </si>
  <si>
    <t>07.30.-08.03. 
hétfő-péntek</t>
  </si>
  <si>
    <t>06.08. péntek</t>
  </si>
  <si>
    <t>Népmese olvasás és kézműves foglalkozás</t>
  </si>
  <si>
    <t>Segítő Szolgálat Tábor?</t>
  </si>
  <si>
    <t>07.27. péntek</t>
  </si>
  <si>
    <t>16:00-tól</t>
  </si>
  <si>
    <t>08.23-26. 
csütörtök-vasárnap</t>
  </si>
  <si>
    <t>Fúvós tábor</t>
  </si>
  <si>
    <t>Felkészülés a Magyar Népdal Napja fellépésre</t>
  </si>
  <si>
    <t>09.03. hétfő</t>
  </si>
  <si>
    <t>Tűz- és balesetvédelmi oktatás a MNN közreműködői részére</t>
  </si>
  <si>
    <t>Havi 1-3 alkalom</t>
  </si>
  <si>
    <t>MASZK előadás és bérlet</t>
  </si>
  <si>
    <t>Adventi kézműves foglalkozás gyerekeknek</t>
  </si>
  <si>
    <t>10.01.-10.07.</t>
  </si>
  <si>
    <t>Vetélkedő, kézműves foglalkozás</t>
  </si>
  <si>
    <r>
      <t xml:space="preserve"> Zászlófelvonás, ünnepi beszéd, koszorúzás.</t>
    </r>
    <r>
      <rPr>
        <sz val="12"/>
        <color rgb="FFFF0000"/>
        <rFont val="Times New Roman"/>
        <family val="1"/>
        <charset val="238"/>
      </rPr>
      <t xml:space="preserve"> Javasolt versmondó: Szatmáry Attila</t>
    </r>
  </si>
  <si>
    <t>Esküvő</t>
  </si>
  <si>
    <t>Varga Ferenc Bence</t>
  </si>
  <si>
    <t>Színházterem + Padlásterem</t>
  </si>
  <si>
    <t>10:00-06:00</t>
  </si>
  <si>
    <t>08.04.-08.05. 
szombat-vasárnap</t>
  </si>
  <si>
    <t>17:00-02:00</t>
  </si>
  <si>
    <t>Családi programok, táncház, örömfőzés</t>
  </si>
  <si>
    <t>1956-os Forradalom és szabadságharcra emlékezünk</t>
  </si>
  <si>
    <t>11.10. szombat</t>
  </si>
  <si>
    <t>19:00-24:00</t>
  </si>
  <si>
    <t>Táncház</t>
  </si>
  <si>
    <t>Lámpás felvonulás, jótékonysági vásár, Márton napi készülődés, gyerekprogramok</t>
  </si>
  <si>
    <t>Helyszín</t>
  </si>
  <si>
    <t>Sportcsarnok</t>
  </si>
  <si>
    <t>Emlékezés tere</t>
  </si>
  <si>
    <t>Emlékezés tere + Színházterem</t>
  </si>
  <si>
    <t>Főtér, Emlékezés tere, Óvodamúzeum udvara, Templomkert?</t>
  </si>
  <si>
    <t>11.30. péntek</t>
  </si>
  <si>
    <t>12.01. szombat</t>
  </si>
  <si>
    <t>A Művészeti Iskola és a Százszorszép Táncegyüttes bemutatója és táncház</t>
  </si>
  <si>
    <t>Adventi táncbemutató és táncház</t>
  </si>
  <si>
    <t>12.15. szombat</t>
  </si>
  <si>
    <t>13:00-17:00</t>
  </si>
  <si>
    <t>Művészeti Iskola Karácsonyi hangversenye</t>
  </si>
  <si>
    <t>11.24. szombat</t>
  </si>
  <si>
    <t>7:00-16:00</t>
  </si>
  <si>
    <t>Pammer Endre Gyermek Sakkverseny</t>
  </si>
  <si>
    <t>MartonVál Sakk Egyesület</t>
  </si>
  <si>
    <t>Színházterem + kiállítóterem</t>
  </si>
  <si>
    <t>Körúti Színház - Bérletes színházi előadás 1. 
(2018/19-es évad)</t>
  </si>
  <si>
    <t>17:00-22:00</t>
  </si>
  <si>
    <t>Adventi Fúvós koncert</t>
  </si>
  <si>
    <t>12.05.-12.08.</t>
  </si>
  <si>
    <t>Adventi Fúvós koncert - próbahét</t>
  </si>
  <si>
    <t>8:00-12:00</t>
  </si>
  <si>
    <t>délután</t>
  </si>
  <si>
    <t>Fúvós tanszaki koncert</t>
  </si>
  <si>
    <t>Színházterem vagy kiállítóterem</t>
  </si>
  <si>
    <t>szept. vége</t>
  </si>
  <si>
    <t>03.14. szerda</t>
  </si>
  <si>
    <t>Beethoven Ált. Isk. szervezésében</t>
  </si>
  <si>
    <t>1848-as ünnepség</t>
  </si>
  <si>
    <t>1848-as ünnepségre próba</t>
  </si>
  <si>
    <t>Előtte való napokban több alkalommal</t>
  </si>
  <si>
    <t>Színházterem+
kiállítóterem</t>
  </si>
  <si>
    <t>12.21. péntek</t>
  </si>
  <si>
    <t>Karácsonyi ünnepség</t>
  </si>
  <si>
    <t>Karácsonyi ünnepségre próba</t>
  </si>
  <si>
    <t>12.01.szombat (munkanap)</t>
  </si>
  <si>
    <t>9:00-15:00</t>
  </si>
  <si>
    <t>MASZK - Gyermek bérletes előadás 3.</t>
  </si>
  <si>
    <t>Tűzoltó-napi rendezvény</t>
  </si>
  <si>
    <t>Martonvásári Önkéntes Tűzoltó Egyesület</t>
  </si>
  <si>
    <t>április</t>
  </si>
  <si>
    <t>Közgyűlés</t>
  </si>
  <si>
    <t>07.20. péntek</t>
  </si>
  <si>
    <t>Foltvarró kiállítás</t>
  </si>
  <si>
    <t>FolytonFolt</t>
  </si>
  <si>
    <t>Színházterem?</t>
  </si>
  <si>
    <t>Emlékezés tere + Templomkert ?</t>
  </si>
  <si>
    <t>II. táblázat – A Brunszvik-Beethoven Kulturális Központ 2018. évi önkormányzati rendezvényeinek tervezett listája</t>
  </si>
  <si>
    <t>III. táblázat - A Brunszvik-Beethoven Kulturális Központ 2018. évi tervezett befogadott rendezvények listája</t>
  </si>
  <si>
    <t>IV. táblázat – A termelői vásárok időpontjai</t>
  </si>
  <si>
    <t>7:00-12:00</t>
  </si>
  <si>
    <t>Termelői vásár</t>
  </si>
  <si>
    <t>BBK udvar</t>
  </si>
  <si>
    <t>Vörös Péter</t>
  </si>
  <si>
    <t>Befogadott</t>
  </si>
  <si>
    <t>12.14. péntek</t>
  </si>
  <si>
    <t>Együtt Értük Alapítvány</t>
  </si>
  <si>
    <t>16:00-23:00</t>
  </si>
  <si>
    <t>Jótékonysági Est</t>
  </si>
  <si>
    <t>04. 24. vagy 04.26</t>
  </si>
  <si>
    <t>04.22. szombat</t>
  </si>
  <si>
    <t>Szavalóverseny</t>
  </si>
  <si>
    <t>Pápay Ágoston Iskola</t>
  </si>
  <si>
    <t>10.07. vasárnap/ 10.14. PY</t>
  </si>
  <si>
    <t>Folyton Folt</t>
  </si>
  <si>
    <t>9:00-18:00</t>
  </si>
  <si>
    <t>10.05-07. vagy 10.28-30.</t>
  </si>
  <si>
    <t>Besorolás</t>
  </si>
  <si>
    <t>BBK Rendezvény</t>
  </si>
  <si>
    <t>MVÖ</t>
  </si>
  <si>
    <t>Egészségügyben dolgozók ünneplése, méltatása</t>
  </si>
  <si>
    <t>Emlékezés tere+Templomkert?</t>
  </si>
  <si>
    <t>Idősek napi köszöntés</t>
  </si>
  <si>
    <t>BEfogadott</t>
  </si>
  <si>
    <t>Vacsora és táncmulatság az Óvoda javára</t>
  </si>
  <si>
    <t>Zenés-táncos este a kézilabdások javára</t>
  </si>
  <si>
    <t>BBK udvar +  kiállítóterem mosdóhasználat</t>
  </si>
  <si>
    <t>Busánszky Lajos szervezésében, OT autók bemutatója, versenye</t>
  </si>
  <si>
    <t>Foki Gábor összefogásával megvalósült találkozó</t>
  </si>
  <si>
    <t>Színházterem + padlásterem</t>
  </si>
  <si>
    <t>Helyi-és környékbéli termelők piaca</t>
  </si>
  <si>
    <t>05.12. szombat</t>
  </si>
  <si>
    <t>07.14. szombat</t>
  </si>
  <si>
    <t>09.15. szombat</t>
  </si>
  <si>
    <t>10.13. szombat</t>
  </si>
  <si>
    <t>Ökumenikus Imaest</t>
  </si>
  <si>
    <t>Bödő Sándor</t>
  </si>
  <si>
    <t>MASZK - Gyermek bérletes előadás 2/2.</t>
  </si>
  <si>
    <t>MASZK - Gyermek bérletes előadás 2/1.</t>
  </si>
  <si>
    <t>Felelős/Kapcsolattartó</t>
  </si>
  <si>
    <t>Körúti Színház-Galambos Zoltán</t>
  </si>
  <si>
    <t>Kapcsolattartó</t>
  </si>
  <si>
    <t>III. Jótékonysági Kézilabdás Est</t>
  </si>
  <si>
    <t>csendes gyertyagyújtás</t>
  </si>
  <si>
    <t>03.01-14. között</t>
  </si>
  <si>
    <t xml:space="preserve"> Iskolai 1848-as ünnepségre több alkalommal próba</t>
  </si>
  <si>
    <t xml:space="preserve">Műsor az általános iskolás gyerekek közreműküdésével, </t>
  </si>
  <si>
    <t xml:space="preserve">DÍJÁTADÓ ünnepség </t>
  </si>
  <si>
    <t>Martonvásárért és Díszpolgár címek átadása</t>
  </si>
  <si>
    <t>03.22. csütörtök</t>
  </si>
  <si>
    <t>18:00-20:00</t>
  </si>
  <si>
    <t>MVÖ/BBK rendezvény</t>
  </si>
  <si>
    <t>MASZK - Gyermek bérletes előadás 3/1.</t>
  </si>
  <si>
    <t>MASZK - Gyermek bérletes előadás 3/2.</t>
  </si>
  <si>
    <t xml:space="preserve"> Iskolai 1848-as ünnepség /2 alkalom/</t>
  </si>
  <si>
    <t>Nemzetközi Fúvós Találkozó</t>
  </si>
  <si>
    <t>Baienfurt</t>
  </si>
  <si>
    <t>Fúvőszenészek és delegáció</t>
  </si>
  <si>
    <t>04.06 - 04.09.</t>
  </si>
  <si>
    <t>04.14. szombat</t>
  </si>
  <si>
    <t>03.05. hétfő</t>
  </si>
  <si>
    <t>Közös Fúvós Tanszak Koncert</t>
  </si>
  <si>
    <t>16:00-19:30</t>
  </si>
  <si>
    <t>04.21. szombat</t>
  </si>
  <si>
    <t>Tanszaki hangverseny</t>
  </si>
  <si>
    <t>Népzene Tanszaki Hangverseny</t>
  </si>
  <si>
    <t>04.20. péntek</t>
  </si>
  <si>
    <t>Környezettudatos előadás és tematikus foglalkozás. Javasolt előadó: Sutka Judit</t>
  </si>
  <si>
    <t>04. 24. kedd</t>
  </si>
  <si>
    <t>04.26. csütörtök</t>
  </si>
  <si>
    <t>03.03 szombat</t>
  </si>
  <si>
    <t>03.17. szombat</t>
  </si>
  <si>
    <t>03.19.hétfő/20. kedd</t>
  </si>
  <si>
    <t>04.10. kedd</t>
  </si>
  <si>
    <t xml:space="preserve">Fülesbagoly tehetségkutató </t>
  </si>
  <si>
    <t>Anyáknapi rendezvény</t>
  </si>
  <si>
    <t>Készülődés</t>
  </si>
  <si>
    <t>MVÖ/BBK Rendezvény</t>
  </si>
  <si>
    <t>07.01. vasárnap</t>
  </si>
  <si>
    <t>Tematikus programok, FB nyereményjátékok</t>
  </si>
  <si>
    <t>Kalandozós Napközis Tábor</t>
  </si>
  <si>
    <t>07.09.-07.13.</t>
  </si>
  <si>
    <t>07.16.-07.20</t>
  </si>
  <si>
    <t>Segítő Szolgálat Tábor</t>
  </si>
  <si>
    <t>Gyermekek nyári táboroztatása</t>
  </si>
  <si>
    <t>8:30-16:00</t>
  </si>
  <si>
    <t>Terembérlet</t>
  </si>
  <si>
    <t>MNN közreműködői részére</t>
  </si>
  <si>
    <t>Tűz- és balesetvédelmi oktatás</t>
  </si>
  <si>
    <t>Fúvós családi program</t>
  </si>
  <si>
    <t>09.28. péntek</t>
  </si>
  <si>
    <t>10:00 -18:00</t>
  </si>
  <si>
    <t>10.14. vasárnap</t>
  </si>
  <si>
    <t xml:space="preserve"> Zászlófelvonás, ünnepi beszéd, koszorúzás.</t>
  </si>
  <si>
    <t>MASZK Társulat</t>
  </si>
  <si>
    <t>A Szent László Lovas Egyesület szerevzésében</t>
  </si>
  <si>
    <t>A Magyar Kultúra Napja alaklmából szervezett játékos vetélkedő</t>
  </si>
  <si>
    <t>A városban dolgozók ünnepe</t>
  </si>
  <si>
    <t>kézműves foglalkozás</t>
  </si>
  <si>
    <t>Bálint napi készülődés</t>
  </si>
  <si>
    <t>Állatbarátok közösségi rendezvénye</t>
  </si>
  <si>
    <t xml:space="preserve"> Bérletes színházi előadás 1. 
(2018/19-es évad)</t>
  </si>
  <si>
    <t>Befogadott színházi bérletes előadások</t>
  </si>
  <si>
    <t>11.04. vasárnap</t>
  </si>
  <si>
    <t>Tervezettköltség</t>
  </si>
  <si>
    <t>belépő 9%-as</t>
  </si>
  <si>
    <t>koszorú készítés</t>
  </si>
  <si>
    <t>Adventi készülődés</t>
  </si>
  <si>
    <t>14:00-18:00</t>
  </si>
  <si>
    <t>MASZK Társulat szerezésében</t>
  </si>
  <si>
    <t>12.19. szerda</t>
  </si>
  <si>
    <t>Karácsonyi party</t>
  </si>
  <si>
    <t>A Martonvásári Rendőrörs tagjai részvételével</t>
  </si>
  <si>
    <t>Padlástér</t>
  </si>
  <si>
    <t>08.24-26. 
péntek-vasárnap</t>
  </si>
  <si>
    <t>egész nap</t>
  </si>
  <si>
    <t>11:00-17:00</t>
  </si>
  <si>
    <t>Családi Nap</t>
  </si>
  <si>
    <t>Táborzáró koncert</t>
  </si>
  <si>
    <t>03.27. kedd</t>
  </si>
  <si>
    <t>12.11. kedd</t>
  </si>
  <si>
    <t>11.19. hétfő</t>
  </si>
  <si>
    <t>08.17. péntek</t>
  </si>
  <si>
    <t>Térzene koncert</t>
  </si>
  <si>
    <t>Az 50 éves JugendKoorps Együttes vendégszereplése</t>
  </si>
  <si>
    <t>01. 19. péntek</t>
  </si>
  <si>
    <t>04.22. vasárnap</t>
  </si>
  <si>
    <t>Bencsik Sándor Emléknap</t>
  </si>
  <si>
    <t>Óvodamúzeum, Könyvtár és BBK Központ Rendezvényudvar</t>
  </si>
  <si>
    <t>Termelői vásár és bolhapiac</t>
  </si>
  <si>
    <t>02.25. vasárnap</t>
  </si>
  <si>
    <t>Kommunikációs költség</t>
  </si>
  <si>
    <t>04.06.-04.09.</t>
  </si>
  <si>
    <t>MVÖ -Szavazás</t>
  </si>
  <si>
    <t>Szavazás</t>
  </si>
  <si>
    <t xml:space="preserve"> Gyereknap, Hősök napja, Nemezti összetartozás napja</t>
  </si>
  <si>
    <t>Játékok-vetélkedők, családi programok, örömfőzés, koncertek, Este Republic koncert</t>
  </si>
  <si>
    <t>12.09. vasárnap</t>
  </si>
  <si>
    <t>09:00-15:00</t>
  </si>
  <si>
    <t>Szeretvendégség</t>
  </si>
  <si>
    <t>Főzés, ajándékozás</t>
  </si>
  <si>
    <t>Jótékonysági és Termelői vásár</t>
  </si>
  <si>
    <t>Helyi-és környékbéli termelők piaca és helyi kézművesek jótékony célú vására</t>
  </si>
  <si>
    <t>09.22.szombat</t>
  </si>
  <si>
    <t xml:space="preserve">10.05-07. </t>
  </si>
  <si>
    <t>Nyár</t>
  </si>
  <si>
    <t>Néptánctábor</t>
  </si>
  <si>
    <t>Mezőkölpényi testvértelepülésünk diákjainak nyári néptáncos tábora</t>
  </si>
  <si>
    <t>Kiss Gergely Dávid</t>
  </si>
  <si>
    <t xml:space="preserve">Több rendezvényhez kapcsolódóan több alkalommal is várhatóak próbák, amelyeknek helyet biztosítunk. </t>
  </si>
  <si>
    <t>2. számú melléklet – Tájékoztató a Brunszvik-Beethoven Kulturális Központ  2018. évi összesített rendezvénytervéről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</si>
</sst>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rgb="FFD9D9D9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0" fontId="5" fillId="0" borderId="3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6" fontId="5" fillId="0" borderId="6" xfId="0" quotePrefix="1" applyNumberFormat="1" applyFont="1" applyBorder="1" applyAlignment="1">
      <alignment horizontal="center" vertical="center"/>
    </xf>
    <xf numFmtId="16" fontId="5" fillId="0" borderId="3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" fontId="5" fillId="0" borderId="1" xfId="0" quotePrefix="1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7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0" fontId="5" fillId="0" borderId="1" xfId="0" quotePrefix="1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20" fontId="5" fillId="0" borderId="1" xfId="0" quotePrefix="1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" fontId="5" fillId="0" borderId="32" xfId="0" quotePrefix="1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6" fontId="5" fillId="0" borderId="8" xfId="0" quotePrefix="1" applyNumberFormat="1" applyFont="1" applyBorder="1" applyAlignment="1">
      <alignment horizontal="center" vertical="center"/>
    </xf>
    <xf numFmtId="0" fontId="8" fillId="0" borderId="0" xfId="0" applyFont="1"/>
    <xf numFmtId="16" fontId="5" fillId="0" borderId="8" xfId="0" applyNumberFormat="1" applyFont="1" applyBorder="1" applyAlignment="1">
      <alignment horizontal="center" vertical="center"/>
    </xf>
    <xf numFmtId="20" fontId="5" fillId="0" borderId="8" xfId="0" quotePrefix="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/>
    <xf numFmtId="0" fontId="8" fillId="0" borderId="1" xfId="0" applyFont="1" applyBorder="1"/>
    <xf numFmtId="0" fontId="8" fillId="0" borderId="8" xfId="0" applyFont="1" applyBorder="1"/>
    <xf numFmtId="0" fontId="8" fillId="0" borderId="4" xfId="0" applyFont="1" applyBorder="1"/>
    <xf numFmtId="0" fontId="8" fillId="0" borderId="5" xfId="0" applyFont="1" applyBorder="1"/>
    <xf numFmtId="16" fontId="5" fillId="0" borderId="7" xfId="0" quotePrefix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0" fontId="5" fillId="0" borderId="2" xfId="0" quotePrefix="1" applyNumberFormat="1" applyFont="1" applyBorder="1" applyAlignment="1">
      <alignment horizontal="center" vertical="center" wrapText="1"/>
    </xf>
    <xf numFmtId="16" fontId="5" fillId="0" borderId="28" xfId="0" quotePrefix="1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16" fontId="1" fillId="0" borderId="3" xfId="0" quotePrefix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/>
    </xf>
    <xf numFmtId="16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1" fillId="0" borderId="5" xfId="0" applyFont="1" applyBorder="1"/>
    <xf numFmtId="3" fontId="7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/>
    </xf>
    <xf numFmtId="20" fontId="5" fillId="0" borderId="8" xfId="0" quotePrefix="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4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0" fontId="5" fillId="0" borderId="0" xfId="0" quotePrefix="1" applyNumberFormat="1" applyFont="1" applyFill="1" applyBorder="1" applyAlignment="1">
      <alignment horizontal="center" vertical="center" wrapText="1"/>
    </xf>
    <xf numFmtId="20" fontId="5" fillId="0" borderId="0" xfId="0" quotePrefix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" fontId="5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4" fontId="1" fillId="0" borderId="0" xfId="0" quotePrefix="1" applyNumberFormat="1" applyFont="1" applyFill="1" applyBorder="1" applyAlignment="1">
      <alignment horizontal="center" vertical="center"/>
    </xf>
    <xf numFmtId="20" fontId="1" fillId="0" borderId="0" xfId="0" quotePrefix="1" applyNumberFormat="1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30" xfId="0" applyFont="1" applyFill="1" applyBorder="1" applyAlignment="1"/>
    <xf numFmtId="0" fontId="9" fillId="0" borderId="43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6" fillId="0" borderId="8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16" fontId="10" fillId="0" borderId="6" xfId="0" quotePrefix="1" applyNumberFormat="1" applyFont="1" applyBorder="1" applyAlignment="1">
      <alignment horizontal="center" vertical="center"/>
    </xf>
    <xf numFmtId="20" fontId="10" fillId="0" borderId="3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/>
    <xf numFmtId="0" fontId="10" fillId="0" borderId="4" xfId="0" applyFont="1" applyBorder="1" applyAlignment="1">
      <alignment horizontal="center" vertical="center" wrapText="1"/>
    </xf>
    <xf numFmtId="20" fontId="6" fillId="0" borderId="3" xfId="0" quotePrefix="1" applyNumberFormat="1" applyFont="1" applyBorder="1" applyAlignment="1">
      <alignment horizontal="center" vertical="center" wrapText="1"/>
    </xf>
    <xf numFmtId="16" fontId="10" fillId="0" borderId="6" xfId="0" quotePrefix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49" fontId="1" fillId="0" borderId="10" xfId="0" applyNumberFormat="1" applyFont="1" applyBorder="1" applyAlignment="1">
      <alignment horizontal="center" vertical="center"/>
    </xf>
    <xf numFmtId="16" fontId="1" fillId="0" borderId="4" xfId="0" quotePrefix="1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" fontId="1" fillId="0" borderId="8" xfId="0" quotePrefix="1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8" fillId="0" borderId="9" xfId="0" applyFont="1" applyBorder="1"/>
    <xf numFmtId="16" fontId="5" fillId="0" borderId="0" xfId="0" quotePrefix="1" applyNumberFormat="1" applyFont="1" applyBorder="1" applyAlignment="1">
      <alignment horizontal="center" vertical="center" wrapText="1"/>
    </xf>
    <xf numFmtId="0" fontId="5" fillId="0" borderId="25" xfId="0" quotePrefix="1" applyFont="1" applyBorder="1" applyAlignment="1">
      <alignment horizontal="center" vertical="center"/>
    </xf>
    <xf numFmtId="20" fontId="5" fillId="0" borderId="26" xfId="0" quotePrefix="1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3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" fontId="16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16" fillId="0" borderId="1" xfId="0" quotePrefix="1" applyNumberFormat="1" applyFont="1" applyBorder="1" applyAlignment="1">
      <alignment horizontal="center" vertical="center"/>
    </xf>
    <xf numFmtId="16" fontId="16" fillId="0" borderId="1" xfId="0" quotePrefix="1" applyNumberFormat="1" applyFont="1" applyBorder="1" applyAlignment="1">
      <alignment horizontal="center" vertical="center"/>
    </xf>
    <xf numFmtId="16" fontId="16" fillId="0" borderId="1" xfId="0" quotePrefix="1" applyNumberFormat="1" applyFont="1" applyFill="1" applyBorder="1" applyAlignment="1">
      <alignment horizontal="center" vertical="center"/>
    </xf>
    <xf numFmtId="16" fontId="12" fillId="0" borderId="1" xfId="0" quotePrefix="1" applyNumberFormat="1" applyFont="1" applyFill="1" applyBorder="1" applyAlignment="1">
      <alignment horizontal="center" vertical="center" wrapText="1"/>
    </xf>
    <xf numFmtId="16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" fontId="1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6" fontId="10" fillId="0" borderId="8" xfId="0" applyNumberFormat="1" applyFont="1" applyBorder="1" applyAlignment="1">
      <alignment horizontal="center" vertical="center" wrapText="1"/>
    </xf>
    <xf numFmtId="20" fontId="1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6" fontId="8" fillId="0" borderId="1" xfId="0" quotePrefix="1" applyNumberFormat="1" applyFont="1" applyFill="1" applyBorder="1" applyAlignment="1">
      <alignment horizontal="center" vertical="center" wrapText="1"/>
    </xf>
    <xf numFmtId="20" fontId="8" fillId="0" borderId="1" xfId="0" quotePrefix="1" applyNumberFormat="1" applyFont="1" applyBorder="1" applyAlignment="1">
      <alignment horizontal="center" vertical="center"/>
    </xf>
    <xf numFmtId="16" fontId="8" fillId="0" borderId="1" xfId="0" quotePrefix="1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0" fontId="5" fillId="0" borderId="23" xfId="0" applyNumberFormat="1" applyFont="1" applyBorder="1" applyAlignment="1">
      <alignment horizontal="center" vertical="center"/>
    </xf>
    <xf numFmtId="14" fontId="19" fillId="0" borderId="12" xfId="0" quotePrefix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" fontId="5" fillId="0" borderId="17" xfId="0" quotePrefix="1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/>
    <xf numFmtId="0" fontId="6" fillId="0" borderId="17" xfId="0" applyFont="1" applyBorder="1"/>
    <xf numFmtId="0" fontId="6" fillId="0" borderId="42" xfId="0" applyFont="1" applyBorder="1"/>
    <xf numFmtId="0" fontId="5" fillId="0" borderId="14" xfId="0" applyFont="1" applyBorder="1" applyAlignment="1">
      <alignment horizontal="center" vertical="center"/>
    </xf>
    <xf numFmtId="16" fontId="5" fillId="0" borderId="18" xfId="0" quotePrefix="1" applyNumberFormat="1" applyFont="1" applyBorder="1" applyAlignment="1">
      <alignment horizontal="center" vertical="center"/>
    </xf>
    <xf numFmtId="16" fontId="5" fillId="0" borderId="9" xfId="0" quotePrefix="1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center"/>
    </xf>
    <xf numFmtId="16" fontId="5" fillId="0" borderId="17" xfId="0" quotePrefix="1" applyNumberFormat="1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8" xfId="0" applyFont="1" applyBorder="1" applyAlignment="1">
      <alignment horizontal="center" wrapText="1"/>
    </xf>
    <xf numFmtId="0" fontId="6" fillId="0" borderId="41" xfId="0" applyFont="1" applyBorder="1"/>
    <xf numFmtId="16" fontId="5" fillId="0" borderId="12" xfId="0" quotePrefix="1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3" xfId="0" applyFont="1" applyBorder="1"/>
    <xf numFmtId="49" fontId="5" fillId="0" borderId="11" xfId="0" applyNumberFormat="1" applyFont="1" applyBorder="1" applyAlignment="1">
      <alignment horizontal="center" vertical="center"/>
    </xf>
    <xf numFmtId="20" fontId="5" fillId="0" borderId="11" xfId="0" quotePrefix="1" applyNumberFormat="1" applyFont="1" applyBorder="1" applyAlignment="1">
      <alignment horizontal="center" vertical="center"/>
    </xf>
    <xf numFmtId="0" fontId="6" fillId="0" borderId="11" xfId="0" applyFont="1" applyBorder="1" applyAlignment="1"/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10" fillId="0" borderId="2" xfId="0" quotePrefix="1" applyNumberFormat="1" applyFont="1" applyBorder="1" applyAlignment="1">
      <alignment horizontal="center" vertical="center" wrapText="1"/>
    </xf>
    <xf numFmtId="14" fontId="5" fillId="0" borderId="18" xfId="0" quotePrefix="1" applyNumberFormat="1" applyFont="1" applyBorder="1" applyAlignment="1">
      <alignment horizontal="center" vertical="center" wrapText="1"/>
    </xf>
    <xf numFmtId="16" fontId="5" fillId="0" borderId="3" xfId="0" quotePrefix="1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/>
    <xf numFmtId="20" fontId="5" fillId="0" borderId="3" xfId="0" quotePrefix="1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6" fillId="0" borderId="16" xfId="0" applyFont="1" applyBorder="1"/>
    <xf numFmtId="0" fontId="9" fillId="0" borderId="16" xfId="0" applyFont="1" applyBorder="1"/>
    <xf numFmtId="3" fontId="9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17" xfId="0" applyFont="1" applyBorder="1" applyAlignment="1">
      <alignment horizontal="center" wrapText="1"/>
    </xf>
    <xf numFmtId="16" fontId="5" fillId="0" borderId="54" xfId="0" quotePrefix="1" applyNumberFormat="1" applyFont="1" applyFill="1" applyBorder="1" applyAlignment="1">
      <alignment horizontal="center" vertical="center"/>
    </xf>
    <xf numFmtId="20" fontId="10" fillId="0" borderId="1" xfId="0" quotePrefix="1" applyNumberFormat="1" applyFont="1" applyBorder="1" applyAlignment="1">
      <alignment horizontal="center" vertical="center"/>
    </xf>
    <xf numFmtId="16" fontId="5" fillId="0" borderId="6" xfId="0" quotePrefix="1" applyNumberFormat="1" applyFont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16" fontId="16" fillId="6" borderId="1" xfId="0" quotePrefix="1" applyNumberFormat="1" applyFont="1" applyFill="1" applyBorder="1" applyAlignment="1">
      <alignment horizontal="center" vertical="center" wrapText="1"/>
    </xf>
    <xf numFmtId="16" fontId="16" fillId="6" borderId="1" xfId="0" quotePrefix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0" fontId="16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 applyAlignment="1">
      <alignment horizontal="center" vertical="center"/>
    </xf>
    <xf numFmtId="16" fontId="5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16" fontId="5" fillId="0" borderId="1" xfId="0" quotePrefix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1" xfId="0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16" fontId="5" fillId="0" borderId="37" xfId="0" quotePrefix="1" applyNumberFormat="1" applyFont="1" applyBorder="1" applyAlignment="1">
      <alignment horizontal="center" vertical="center"/>
    </xf>
    <xf numFmtId="0" fontId="0" fillId="0" borderId="37" xfId="0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8" fillId="0" borderId="0" xfId="0" applyFont="1" applyBorder="1"/>
    <xf numFmtId="0" fontId="8" fillId="0" borderId="48" xfId="0" applyFont="1" applyBorder="1"/>
    <xf numFmtId="0" fontId="12" fillId="0" borderId="0" xfId="0" applyFont="1" applyBorder="1"/>
    <xf numFmtId="0" fontId="5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3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6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1" fillId="0" borderId="1" xfId="0" applyNumberFormat="1" applyFont="1" applyBorder="1"/>
    <xf numFmtId="0" fontId="21" fillId="0" borderId="0" xfId="0" applyFont="1" applyBorder="1"/>
    <xf numFmtId="0" fontId="21" fillId="0" borderId="0" xfId="0" applyFont="1"/>
    <xf numFmtId="0" fontId="8" fillId="0" borderId="0" xfId="0" applyFont="1" applyBorder="1" applyAlignment="1">
      <alignment horizontal="center"/>
    </xf>
    <xf numFmtId="16" fontId="7" fillId="0" borderId="0" xfId="0" applyNumberFormat="1" applyFont="1" applyFill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/>
    <xf numFmtId="20" fontId="6" fillId="0" borderId="1" xfId="0" quotePrefix="1" applyNumberFormat="1" applyFont="1" applyBorder="1" applyAlignment="1">
      <alignment horizontal="center" vertical="center" wrapText="1"/>
    </xf>
    <xf numFmtId="20" fontId="1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14" fontId="1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5" fillId="0" borderId="1" xfId="0" quotePrefix="1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0" fillId="3" borderId="0" xfId="0" applyFill="1" applyBorder="1"/>
    <xf numFmtId="0" fontId="0" fillId="3" borderId="0" xfId="0" applyFill="1"/>
    <xf numFmtId="0" fontId="8" fillId="0" borderId="0" xfId="0" applyFont="1" applyAlignment="1">
      <alignment horizontal="center"/>
    </xf>
    <xf numFmtId="20" fontId="1" fillId="0" borderId="1" xfId="0" quotePrefix="1" applyNumberFormat="1" applyFont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" fontId="5" fillId="0" borderId="1" xfId="0" quotePrefix="1" applyNumberFormat="1" applyFont="1" applyFill="1" applyBorder="1" applyAlignment="1">
      <alignment horizontal="center" vertical="center" wrapText="1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16" fontId="6" fillId="0" borderId="1" xfId="0" quotePrefix="1" applyNumberFormat="1" applyFont="1" applyFill="1" applyBorder="1" applyAlignment="1">
      <alignment horizontal="center" vertical="center" wrapText="1"/>
    </xf>
    <xf numFmtId="20" fontId="6" fillId="0" borderId="1" xfId="0" quotePrefix="1" applyNumberFormat="1" applyFont="1" applyBorder="1" applyAlignment="1">
      <alignment horizontal="center" vertical="center"/>
    </xf>
    <xf numFmtId="16" fontId="6" fillId="0" borderId="1" xfId="0" quotePrefix="1" applyNumberFormat="1" applyFont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16" fontId="5" fillId="3" borderId="1" xfId="0" quotePrefix="1" applyNumberFormat="1" applyFont="1" applyFill="1" applyBorder="1" applyAlignment="1">
      <alignment horizontal="center" vertical="center" wrapText="1"/>
    </xf>
    <xf numFmtId="16" fontId="5" fillId="3" borderId="1" xfId="0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" fontId="5" fillId="0" borderId="1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" fontId="1" fillId="3" borderId="1" xfId="0" quotePrefix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8" fillId="3" borderId="0" xfId="0" applyFont="1" applyFill="1" applyBorder="1"/>
    <xf numFmtId="0" fontId="18" fillId="3" borderId="0" xfId="0" applyFont="1" applyFill="1"/>
    <xf numFmtId="20" fontId="1" fillId="3" borderId="1" xfId="0" quotePrefix="1" applyNumberFormat="1" applyFont="1" applyFill="1" applyBorder="1" applyAlignment="1">
      <alignment horizontal="center" vertical="center"/>
    </xf>
    <xf numFmtId="0" fontId="20" fillId="3" borderId="0" xfId="0" applyFont="1" applyFill="1" applyBorder="1"/>
    <xf numFmtId="0" fontId="20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1" fillId="3" borderId="1" xfId="0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22" fillId="0" borderId="0" xfId="0" applyFont="1" applyBorder="1"/>
    <xf numFmtId="0" fontId="22" fillId="0" borderId="0" xfId="0" applyFont="1"/>
    <xf numFmtId="3" fontId="8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46" xfId="0" applyFont="1" applyBorder="1" applyAlignment="1"/>
    <xf numFmtId="0" fontId="0" fillId="0" borderId="46" xfId="0" applyBorder="1" applyAlignment="1"/>
    <xf numFmtId="0" fontId="7" fillId="5" borderId="48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/>
    </xf>
    <xf numFmtId="16" fontId="16" fillId="0" borderId="3" xfId="0" quotePrefix="1" applyNumberFormat="1" applyFont="1" applyFill="1" applyBorder="1" applyAlignment="1">
      <alignment horizontal="center" vertical="center" wrapText="1"/>
    </xf>
    <xf numFmtId="16" fontId="16" fillId="0" borderId="37" xfId="0" quotePrefix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" fontId="5" fillId="0" borderId="1" xfId="0" quotePrefix="1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295275</xdr:colOff>
      <xdr:row>4</xdr:row>
      <xdr:rowOff>303213</xdr:rowOff>
    </xdr:to>
    <xdr:sp macro="" textlink="">
      <xdr:nvSpPr>
        <xdr:cNvPr id="2061" name="AutoShape 2" descr="Képtalálat a következ&amp;odblac;re: „néptánc”"/>
        <xdr:cNvSpPr>
          <a:spLocks noChangeAspect="1" noChangeArrowheads="1"/>
        </xdr:cNvSpPr>
      </xdr:nvSpPr>
      <xdr:spPr bwMode="auto">
        <a:xfrm>
          <a:off x="0" y="10382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96</xdr:row>
      <xdr:rowOff>104776</xdr:rowOff>
    </xdr:to>
    <xdr:sp macro="" textlink="">
      <xdr:nvSpPr>
        <xdr:cNvPr id="2062" name="AutoShape 2" descr="Képtalálat a következ&amp;odblac;re: „néptánc”"/>
        <xdr:cNvSpPr>
          <a:spLocks noChangeAspect="1" noChangeArrowheads="1"/>
        </xdr:cNvSpPr>
      </xdr:nvSpPr>
      <xdr:spPr bwMode="auto">
        <a:xfrm>
          <a:off x="11849100" y="23145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295275</xdr:colOff>
      <xdr:row>4</xdr:row>
      <xdr:rowOff>188913</xdr:rowOff>
    </xdr:to>
    <xdr:sp macro="" textlink="">
      <xdr:nvSpPr>
        <xdr:cNvPr id="2" name="AutoShape 2" descr="Képtalálat a következ&amp;odblac;re: „néptánc”"/>
        <xdr:cNvSpPr>
          <a:spLocks noChangeAspect="1" noChangeArrowheads="1"/>
        </xdr:cNvSpPr>
      </xdr:nvSpPr>
      <xdr:spPr bwMode="auto">
        <a:xfrm>
          <a:off x="0" y="1038225"/>
          <a:ext cx="29527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295275</xdr:colOff>
      <xdr:row>173</xdr:row>
      <xdr:rowOff>104774</xdr:rowOff>
    </xdr:to>
    <xdr:sp macro="" textlink="">
      <xdr:nvSpPr>
        <xdr:cNvPr id="3" name="AutoShape 2" descr="Képtalálat a következ&amp;odblac;re: „néptánc”"/>
        <xdr:cNvSpPr>
          <a:spLocks noChangeAspect="1" noChangeArrowheads="1"/>
        </xdr:cNvSpPr>
      </xdr:nvSpPr>
      <xdr:spPr bwMode="auto">
        <a:xfrm>
          <a:off x="11849100" y="21736050"/>
          <a:ext cx="29527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295275</xdr:colOff>
      <xdr:row>5</xdr:row>
      <xdr:rowOff>188913</xdr:rowOff>
    </xdr:to>
    <xdr:sp macro="" textlink="">
      <xdr:nvSpPr>
        <xdr:cNvPr id="4" name="AutoShape 2" descr="Képtalálat a következ&amp;odblac;re: „néptánc”"/>
        <xdr:cNvSpPr>
          <a:spLocks noChangeAspect="1" noChangeArrowheads="1"/>
        </xdr:cNvSpPr>
      </xdr:nvSpPr>
      <xdr:spPr bwMode="auto">
        <a:xfrm>
          <a:off x="0" y="1038225"/>
          <a:ext cx="295275" cy="1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0"/>
  <sheetViews>
    <sheetView topLeftCell="A46" zoomScale="80" zoomScaleNormal="80" zoomScaleSheetLayoutView="96" workbookViewId="0">
      <selection activeCell="A66" sqref="A66:XFD66"/>
    </sheetView>
  </sheetViews>
  <sheetFormatPr defaultColWidth="9.140625" defaultRowHeight="15" x14ac:dyDescent="0.25"/>
  <cols>
    <col min="1" max="1" width="22.85546875" style="63" bestFit="1" customWidth="1"/>
    <col min="2" max="2" width="22.42578125" style="63" bestFit="1" customWidth="1"/>
    <col min="3" max="3" width="56.42578125" style="63" bestFit="1" customWidth="1"/>
    <col min="4" max="4" width="51.85546875" style="63" bestFit="1" customWidth="1"/>
    <col min="5" max="5" width="24.140625" style="63" bestFit="1" customWidth="1"/>
    <col min="6" max="6" width="24.140625" style="63" customWidth="1"/>
    <col min="7" max="7" width="24.5703125" style="63" customWidth="1"/>
    <col min="8" max="9" width="15.28515625" style="63" customWidth="1"/>
    <col min="10" max="10" width="15.42578125" style="63" customWidth="1"/>
    <col min="11" max="12" width="15.5703125" style="63" customWidth="1"/>
    <col min="13" max="16384" width="9.140625" style="63"/>
  </cols>
  <sheetData>
    <row r="1" spans="1:34" s="70" customFormat="1" ht="16.5" thickBot="1" x14ac:dyDescent="0.3">
      <c r="A1" s="197" t="s">
        <v>242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34" ht="16.5" customHeight="1" thickBot="1" x14ac:dyDescent="0.3">
      <c r="A2" s="512" t="s">
        <v>9</v>
      </c>
      <c r="B2" s="513"/>
      <c r="C2" s="513"/>
      <c r="D2" s="513"/>
      <c r="E2" s="513"/>
      <c r="F2" s="513"/>
      <c r="G2" s="514"/>
      <c r="H2" s="512" t="s">
        <v>10</v>
      </c>
      <c r="I2" s="513"/>
      <c r="J2" s="513"/>
      <c r="K2" s="514"/>
      <c r="L2" s="88"/>
    </row>
    <row r="3" spans="1:34" ht="32.25" thickBot="1" x14ac:dyDescent="0.3">
      <c r="A3" s="83" t="s">
        <v>11</v>
      </c>
      <c r="B3" s="84" t="s">
        <v>12</v>
      </c>
      <c r="C3" s="84" t="s">
        <v>13</v>
      </c>
      <c r="D3" s="58" t="s">
        <v>14</v>
      </c>
      <c r="E3" s="58" t="s">
        <v>323</v>
      </c>
      <c r="F3" s="58" t="s">
        <v>126</v>
      </c>
      <c r="G3" s="58" t="s">
        <v>16</v>
      </c>
      <c r="H3" s="85" t="s">
        <v>17</v>
      </c>
      <c r="I3" s="85" t="s">
        <v>218</v>
      </c>
      <c r="J3" s="85" t="s">
        <v>18</v>
      </c>
      <c r="K3" s="86" t="s">
        <v>86</v>
      </c>
      <c r="L3" s="87" t="s">
        <v>122</v>
      </c>
    </row>
    <row r="4" spans="1:34" ht="16.5" thickBot="1" x14ac:dyDescent="0.3">
      <c r="A4" s="515" t="s">
        <v>19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1:34" ht="31.5" x14ac:dyDescent="0.25">
      <c r="A5" s="204" t="s">
        <v>135</v>
      </c>
      <c r="B5" s="6" t="s">
        <v>136</v>
      </c>
      <c r="C5" s="16" t="s">
        <v>144</v>
      </c>
      <c r="D5" s="1" t="s">
        <v>219</v>
      </c>
      <c r="E5" s="1" t="s">
        <v>147</v>
      </c>
      <c r="F5" s="15" t="s">
        <v>128</v>
      </c>
      <c r="G5" s="10">
        <v>100</v>
      </c>
      <c r="H5" s="10">
        <v>50000</v>
      </c>
      <c r="I5" s="10"/>
      <c r="J5" s="10">
        <f>H5+I5</f>
        <v>50000</v>
      </c>
      <c r="K5" s="50"/>
      <c r="L5" s="11"/>
    </row>
    <row r="6" spans="1:34" ht="15.75" x14ac:dyDescent="0.25">
      <c r="A6" s="20" t="s">
        <v>133</v>
      </c>
      <c r="B6" s="13" t="s">
        <v>360</v>
      </c>
      <c r="C6" s="21" t="s">
        <v>137</v>
      </c>
      <c r="D6" s="15"/>
      <c r="E6" s="15" t="s">
        <v>98</v>
      </c>
      <c r="F6" s="15"/>
      <c r="G6" s="10">
        <v>100</v>
      </c>
      <c r="H6" s="71"/>
      <c r="I6" s="71"/>
      <c r="J6" s="71"/>
      <c r="K6" s="92"/>
      <c r="L6" s="74"/>
    </row>
    <row r="7" spans="1:34" ht="15.75" x14ac:dyDescent="0.25">
      <c r="A7" s="20" t="s">
        <v>139</v>
      </c>
      <c r="B7" s="42">
        <v>0.70833333333333337</v>
      </c>
      <c r="C7" s="44" t="s">
        <v>232</v>
      </c>
      <c r="D7" s="15"/>
      <c r="E7" s="21" t="s">
        <v>32</v>
      </c>
      <c r="F7" s="21" t="s">
        <v>138</v>
      </c>
      <c r="G7" s="61">
        <v>30</v>
      </c>
      <c r="H7" s="10">
        <v>10000</v>
      </c>
      <c r="I7" s="72"/>
      <c r="J7" s="72"/>
      <c r="K7" s="73"/>
      <c r="L7" s="74"/>
    </row>
    <row r="8" spans="1:34" ht="15.75" x14ac:dyDescent="0.25">
      <c r="A8" s="383" t="s">
        <v>134</v>
      </c>
      <c r="B8" s="27" t="s">
        <v>360</v>
      </c>
      <c r="C8" s="15" t="s">
        <v>137</v>
      </c>
      <c r="D8" s="1"/>
      <c r="E8" s="15"/>
      <c r="F8" s="15"/>
      <c r="G8" s="384">
        <v>100</v>
      </c>
      <c r="H8" s="7"/>
      <c r="I8" s="7"/>
      <c r="J8" s="7"/>
      <c r="K8" s="7"/>
      <c r="L8" s="7"/>
    </row>
    <row r="9" spans="1:34" ht="16.5" thickBot="1" x14ac:dyDescent="0.3">
      <c r="A9" s="203"/>
      <c r="B9" s="62"/>
      <c r="C9" s="21"/>
      <c r="D9" s="23"/>
      <c r="E9" s="21"/>
      <c r="F9" s="21"/>
      <c r="G9" s="138">
        <f>SUM(G5:G8)</f>
        <v>330</v>
      </c>
      <c r="H9" s="24"/>
      <c r="I9" s="24"/>
      <c r="J9" s="24"/>
      <c r="K9" s="24"/>
      <c r="L9" s="24"/>
    </row>
    <row r="10" spans="1:34" ht="16.5" thickBot="1" x14ac:dyDescent="0.3">
      <c r="A10" s="515" t="s">
        <v>20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7"/>
    </row>
    <row r="11" spans="1:34" s="70" customFormat="1" ht="15.75" x14ac:dyDescent="0.25">
      <c r="A11" s="272" t="s">
        <v>141</v>
      </c>
      <c r="B11" s="266" t="s">
        <v>45</v>
      </c>
      <c r="C11" s="90" t="s">
        <v>140</v>
      </c>
      <c r="D11" s="90"/>
      <c r="E11" s="38" t="s">
        <v>32</v>
      </c>
      <c r="F11" s="21" t="s">
        <v>138</v>
      </c>
      <c r="G11" s="90">
        <v>20</v>
      </c>
      <c r="H11" s="91"/>
      <c r="I11" s="91"/>
      <c r="J11" s="91"/>
      <c r="K11" s="91"/>
      <c r="L11" s="91"/>
    </row>
    <row r="12" spans="1:34" ht="15.75" x14ac:dyDescent="0.25">
      <c r="A12" s="15"/>
      <c r="B12" s="205"/>
      <c r="C12" s="15"/>
      <c r="D12" s="15"/>
      <c r="E12" s="71"/>
      <c r="F12" s="15"/>
      <c r="G12" s="200">
        <f>SUM(G11:G11)</f>
        <v>20</v>
      </c>
      <c r="H12" s="7"/>
      <c r="I12" s="7"/>
      <c r="J12" s="7"/>
      <c r="K12" s="7"/>
      <c r="L12" s="7"/>
    </row>
    <row r="13" spans="1:34" ht="16.5" thickBot="1" x14ac:dyDescent="0.3">
      <c r="A13" s="518" t="s">
        <v>21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20"/>
    </row>
    <row r="14" spans="1:34" customFormat="1" ht="15.75" x14ac:dyDescent="0.25">
      <c r="A14" s="274" t="s">
        <v>233</v>
      </c>
      <c r="B14" s="281" t="s">
        <v>234</v>
      </c>
      <c r="C14" s="418" t="s">
        <v>235</v>
      </c>
      <c r="D14" s="418" t="s">
        <v>235</v>
      </c>
      <c r="E14" s="287" t="s">
        <v>147</v>
      </c>
      <c r="F14" s="424" t="s">
        <v>128</v>
      </c>
      <c r="G14" s="14">
        <v>200</v>
      </c>
      <c r="H14" s="7"/>
      <c r="I14" s="7"/>
      <c r="J14" s="10"/>
      <c r="K14" s="401"/>
      <c r="L14" s="414"/>
      <c r="M14" s="405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5.75" x14ac:dyDescent="0.25">
      <c r="A15" s="244" t="s">
        <v>192</v>
      </c>
      <c r="B15" s="13" t="s">
        <v>360</v>
      </c>
      <c r="C15" s="21" t="s">
        <v>361</v>
      </c>
      <c r="D15" s="245"/>
      <c r="E15" s="2"/>
      <c r="F15" s="2"/>
      <c r="G15" s="3">
        <v>100</v>
      </c>
      <c r="H15" s="3"/>
      <c r="I15" s="149"/>
      <c r="J15" s="149"/>
      <c r="K15" s="246"/>
      <c r="L15" s="91"/>
    </row>
    <row r="16" spans="1:34" ht="47.25" x14ac:dyDescent="0.25">
      <c r="A16" s="27" t="s">
        <v>148</v>
      </c>
      <c r="B16" s="49" t="s">
        <v>131</v>
      </c>
      <c r="C16" s="27" t="s">
        <v>240</v>
      </c>
      <c r="D16" s="60" t="s">
        <v>145</v>
      </c>
      <c r="E16" s="1" t="s">
        <v>146</v>
      </c>
      <c r="F16" s="1" t="s">
        <v>128</v>
      </c>
      <c r="G16" s="1">
        <v>200</v>
      </c>
      <c r="H16" s="10">
        <v>250000</v>
      </c>
      <c r="I16" s="10"/>
      <c r="J16" s="10">
        <v>250000</v>
      </c>
      <c r="K16" s="95"/>
      <c r="L16" s="17"/>
    </row>
    <row r="17" spans="1:12" ht="15.75" x14ac:dyDescent="0.25">
      <c r="A17" s="62" t="s">
        <v>193</v>
      </c>
      <c r="B17" s="13" t="s">
        <v>360</v>
      </c>
      <c r="C17" s="21" t="s">
        <v>361</v>
      </c>
      <c r="D17" s="247"/>
      <c r="E17" s="23"/>
      <c r="F17" s="23"/>
      <c r="G17" s="23">
        <v>100</v>
      </c>
      <c r="H17" s="61"/>
      <c r="I17" s="61"/>
      <c r="J17" s="61"/>
      <c r="K17" s="93"/>
      <c r="L17" s="30"/>
    </row>
    <row r="18" spans="1:12" ht="16.5" thickBot="1" x14ac:dyDescent="0.3">
      <c r="A18" s="21"/>
      <c r="B18" s="62"/>
      <c r="C18" s="22"/>
      <c r="D18" s="22"/>
      <c r="E18" s="21"/>
      <c r="F18" s="21"/>
      <c r="G18" s="139">
        <f>SUM(G15:G16)</f>
        <v>300</v>
      </c>
      <c r="H18" s="37"/>
      <c r="I18" s="37"/>
      <c r="J18" s="37"/>
      <c r="K18" s="37"/>
      <c r="L18" s="140"/>
    </row>
    <row r="19" spans="1:12" ht="16.5" thickBot="1" x14ac:dyDescent="0.3">
      <c r="A19" s="515" t="s">
        <v>22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7"/>
    </row>
    <row r="20" spans="1:12" ht="15.75" x14ac:dyDescent="0.25">
      <c r="A20" s="75" t="s">
        <v>237</v>
      </c>
      <c r="B20" s="16" t="s">
        <v>223</v>
      </c>
      <c r="C20" s="16" t="s">
        <v>238</v>
      </c>
      <c r="D20" s="4" t="s">
        <v>239</v>
      </c>
      <c r="E20" s="16" t="s">
        <v>98</v>
      </c>
      <c r="F20" s="21" t="s">
        <v>73</v>
      </c>
      <c r="G20" s="1">
        <v>250</v>
      </c>
      <c r="H20" s="39"/>
      <c r="I20" s="39"/>
      <c r="J20" s="10"/>
      <c r="K20" s="50"/>
      <c r="L20" s="11"/>
    </row>
    <row r="21" spans="1:12" ht="15.75" x14ac:dyDescent="0.25">
      <c r="A21" s="75" t="s">
        <v>150</v>
      </c>
      <c r="B21" s="16" t="s">
        <v>113</v>
      </c>
      <c r="C21" s="16" t="s">
        <v>151</v>
      </c>
      <c r="D21" s="4" t="s">
        <v>121</v>
      </c>
      <c r="E21" s="16" t="s">
        <v>32</v>
      </c>
      <c r="F21" s="21" t="s">
        <v>138</v>
      </c>
      <c r="G21" s="1">
        <v>30</v>
      </c>
      <c r="H21" s="39"/>
      <c r="I21" s="39"/>
      <c r="J21" s="10"/>
      <c r="K21" s="50"/>
      <c r="L21" s="11"/>
    </row>
    <row r="22" spans="1:12" s="213" customFormat="1" ht="15.75" x14ac:dyDescent="0.25">
      <c r="A22" s="207" t="s">
        <v>101</v>
      </c>
      <c r="B22" s="208" t="s">
        <v>102</v>
      </c>
      <c r="C22" s="209" t="s">
        <v>103</v>
      </c>
      <c r="D22" s="209"/>
      <c r="E22" s="210" t="s">
        <v>120</v>
      </c>
      <c r="F22" s="210" t="s">
        <v>127</v>
      </c>
      <c r="G22" s="211">
        <v>20</v>
      </c>
      <c r="H22" s="211"/>
      <c r="I22" s="211"/>
      <c r="J22" s="211"/>
      <c r="K22" s="210"/>
      <c r="L22" s="212"/>
    </row>
    <row r="23" spans="1:12" s="213" customFormat="1" ht="31.5" x14ac:dyDescent="0.25">
      <c r="A23" s="216" t="s">
        <v>157</v>
      </c>
      <c r="B23" s="215">
        <v>0.875</v>
      </c>
      <c r="C23" s="95" t="s">
        <v>156</v>
      </c>
      <c r="D23" s="209"/>
      <c r="E23" s="95" t="s">
        <v>98</v>
      </c>
      <c r="F23" s="214"/>
      <c r="G23" s="7">
        <v>200</v>
      </c>
      <c r="H23" s="211"/>
      <c r="I23" s="211"/>
      <c r="J23" s="211"/>
      <c r="K23" s="210"/>
      <c r="L23" s="212"/>
    </row>
    <row r="24" spans="1:12" ht="15.75" x14ac:dyDescent="0.25">
      <c r="A24" s="12" t="s">
        <v>152</v>
      </c>
      <c r="B24" s="208" t="s">
        <v>57</v>
      </c>
      <c r="C24" s="209" t="s">
        <v>109</v>
      </c>
      <c r="D24" s="16" t="s">
        <v>245</v>
      </c>
      <c r="E24" s="14" t="s">
        <v>32</v>
      </c>
      <c r="F24" s="21" t="s">
        <v>138</v>
      </c>
      <c r="G24" s="1">
        <v>20</v>
      </c>
      <c r="H24" s="7"/>
      <c r="I24" s="7"/>
      <c r="J24" s="7"/>
      <c r="K24" s="95"/>
      <c r="L24" s="17"/>
    </row>
    <row r="25" spans="1:12" ht="15.75" x14ac:dyDescent="0.25">
      <c r="A25" s="207" t="s">
        <v>153</v>
      </c>
      <c r="B25" s="208" t="s">
        <v>57</v>
      </c>
      <c r="C25" s="209" t="s">
        <v>108</v>
      </c>
      <c r="D25" s="16" t="s">
        <v>154</v>
      </c>
      <c r="E25" s="14" t="s">
        <v>32</v>
      </c>
      <c r="F25" s="21" t="s">
        <v>138</v>
      </c>
      <c r="G25" s="1">
        <v>20</v>
      </c>
      <c r="H25" s="7"/>
      <c r="I25" s="7"/>
      <c r="J25" s="7"/>
      <c r="K25" s="95"/>
      <c r="L25" s="17"/>
    </row>
    <row r="26" spans="1:12" ht="31.5" x14ac:dyDescent="0.25">
      <c r="A26" s="293" t="s">
        <v>250</v>
      </c>
      <c r="B26" s="217" t="s">
        <v>159</v>
      </c>
      <c r="C26" s="21" t="s">
        <v>160</v>
      </c>
      <c r="D26" s="23" t="s">
        <v>158</v>
      </c>
      <c r="E26" s="21" t="s">
        <v>147</v>
      </c>
      <c r="F26" s="21" t="s">
        <v>212</v>
      </c>
      <c r="G26" s="1">
        <v>500</v>
      </c>
      <c r="H26" s="10">
        <v>700000</v>
      </c>
      <c r="I26" s="24"/>
      <c r="J26" s="61">
        <f>H26+I26</f>
        <v>700000</v>
      </c>
      <c r="K26" s="93"/>
      <c r="L26" s="30"/>
    </row>
    <row r="27" spans="1:12" ht="15.75" x14ac:dyDescent="0.25">
      <c r="A27" s="18" t="s">
        <v>99</v>
      </c>
      <c r="B27" s="205" t="s">
        <v>85</v>
      </c>
      <c r="C27" s="15" t="s">
        <v>155</v>
      </c>
      <c r="D27" s="16" t="s">
        <v>87</v>
      </c>
      <c r="E27" s="16" t="s">
        <v>98</v>
      </c>
      <c r="F27" s="16" t="s">
        <v>128</v>
      </c>
      <c r="G27" s="1">
        <v>200</v>
      </c>
      <c r="H27" s="24"/>
      <c r="I27" s="24"/>
      <c r="J27" s="24"/>
      <c r="K27" s="93"/>
      <c r="L27" s="30"/>
    </row>
    <row r="28" spans="1:12" ht="16.5" thickBot="1" x14ac:dyDescent="0.3">
      <c r="A28" s="64"/>
      <c r="B28" s="217"/>
      <c r="C28" s="21"/>
      <c r="D28" s="23"/>
      <c r="E28" s="21"/>
      <c r="F28" s="21"/>
      <c r="G28" s="136">
        <f>SUM(G20:G27)</f>
        <v>1240</v>
      </c>
      <c r="H28" s="24"/>
      <c r="I28" s="24"/>
      <c r="J28" s="24"/>
      <c r="K28" s="24"/>
      <c r="L28" s="30"/>
    </row>
    <row r="29" spans="1:12" ht="16.5" thickBot="1" x14ac:dyDescent="0.3">
      <c r="A29" s="515" t="s">
        <v>0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7"/>
    </row>
    <row r="30" spans="1:12" ht="15.75" x14ac:dyDescent="0.25">
      <c r="A30" s="122"/>
      <c r="B30" s="116"/>
      <c r="C30" s="116"/>
      <c r="D30" s="116"/>
      <c r="E30" s="105"/>
      <c r="F30" s="105"/>
      <c r="G30" s="123"/>
      <c r="H30" s="124"/>
      <c r="I30" s="124"/>
      <c r="J30" s="125"/>
      <c r="K30" s="126"/>
      <c r="L30" s="127"/>
    </row>
    <row r="31" spans="1:12" ht="16.5" thickBot="1" x14ac:dyDescent="0.3">
      <c r="A31" s="100"/>
      <c r="B31" s="100"/>
      <c r="C31" s="100"/>
      <c r="D31" s="100"/>
      <c r="E31" s="141"/>
      <c r="F31" s="141"/>
      <c r="G31" s="142">
        <f>SUM(G30:G30)</f>
        <v>0</v>
      </c>
      <c r="H31" s="124"/>
      <c r="I31" s="124"/>
      <c r="J31" s="125"/>
      <c r="K31" s="124"/>
      <c r="L31" s="127"/>
    </row>
    <row r="32" spans="1:12" ht="16.5" thickBot="1" x14ac:dyDescent="0.3">
      <c r="A32" s="521" t="s">
        <v>1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3"/>
    </row>
    <row r="33" spans="1:12" ht="15.75" x14ac:dyDescent="0.25">
      <c r="A33" s="128" t="s">
        <v>188</v>
      </c>
      <c r="B33" s="129" t="s">
        <v>189</v>
      </c>
      <c r="C33" s="130" t="s">
        <v>191</v>
      </c>
      <c r="D33" s="131" t="s">
        <v>190</v>
      </c>
      <c r="E33" s="131" t="s">
        <v>147</v>
      </c>
      <c r="F33" s="242"/>
      <c r="G33" s="132">
        <v>200</v>
      </c>
      <c r="H33" s="133"/>
      <c r="I33" s="133"/>
      <c r="J33" s="133"/>
      <c r="K33" s="243"/>
      <c r="L33" s="119"/>
    </row>
    <row r="34" spans="1:12" ht="15.75" x14ac:dyDescent="0.25">
      <c r="A34" s="237" t="s">
        <v>161</v>
      </c>
      <c r="B34" s="238"/>
      <c r="C34" s="253" t="s">
        <v>112</v>
      </c>
      <c r="D34" s="239"/>
      <c r="E34" s="239" t="s">
        <v>32</v>
      </c>
      <c r="F34" s="66" t="s">
        <v>138</v>
      </c>
      <c r="G34" s="240">
        <v>50</v>
      </c>
      <c r="H34" s="117">
        <v>40000</v>
      </c>
      <c r="I34" s="117"/>
      <c r="J34" s="117">
        <v>40000</v>
      </c>
      <c r="K34" s="118"/>
      <c r="L34" s="241" t="s">
        <v>130</v>
      </c>
    </row>
    <row r="35" spans="1:12" ht="15.75" x14ac:dyDescent="0.25">
      <c r="A35" s="237" t="s">
        <v>275</v>
      </c>
      <c r="B35" s="114" t="s">
        <v>168</v>
      </c>
      <c r="C35" s="115" t="s">
        <v>169</v>
      </c>
      <c r="D35" s="106" t="s">
        <v>124</v>
      </c>
      <c r="E35" s="31" t="s">
        <v>123</v>
      </c>
      <c r="F35" s="31" t="s">
        <v>212</v>
      </c>
      <c r="G35" s="31">
        <v>250</v>
      </c>
      <c r="H35" s="101">
        <v>150000</v>
      </c>
      <c r="I35" s="101"/>
      <c r="J35" s="101">
        <f>H35+I35</f>
        <v>150000</v>
      </c>
      <c r="K35" s="118"/>
      <c r="L35" s="241"/>
    </row>
    <row r="36" spans="1:12" ht="47.25" x14ac:dyDescent="0.25">
      <c r="A36" s="120" t="s">
        <v>162</v>
      </c>
      <c r="B36" s="134" t="s">
        <v>132</v>
      </c>
      <c r="C36" s="103" t="s">
        <v>163</v>
      </c>
      <c r="D36" s="31" t="s">
        <v>164</v>
      </c>
      <c r="E36" s="31" t="s">
        <v>92</v>
      </c>
      <c r="F36" s="31" t="s">
        <v>128</v>
      </c>
      <c r="G36" s="31">
        <v>300</v>
      </c>
      <c r="H36" s="101">
        <v>250000</v>
      </c>
      <c r="I36" s="101"/>
      <c r="J36" s="101">
        <v>250000</v>
      </c>
      <c r="K36" s="110"/>
      <c r="L36" s="121"/>
    </row>
    <row r="37" spans="1:12" s="227" customFormat="1" ht="15.75" x14ac:dyDescent="0.25">
      <c r="A37" s="218" t="s">
        <v>165</v>
      </c>
      <c r="B37" s="219" t="s">
        <v>94</v>
      </c>
      <c r="C37" s="220" t="s">
        <v>104</v>
      </c>
      <c r="D37" s="221"/>
      <c r="E37" s="220"/>
      <c r="F37" s="222" t="s">
        <v>127</v>
      </c>
      <c r="G37" s="223">
        <v>25</v>
      </c>
      <c r="H37" s="224"/>
      <c r="I37" s="270"/>
      <c r="J37" s="223"/>
      <c r="K37" s="225"/>
      <c r="L37" s="226"/>
    </row>
    <row r="38" spans="1:12" ht="16.5" thickBot="1" x14ac:dyDescent="0.3">
      <c r="A38" s="103" t="s">
        <v>166</v>
      </c>
      <c r="B38" s="103" t="s">
        <v>94</v>
      </c>
      <c r="C38" s="106" t="s">
        <v>110</v>
      </c>
      <c r="D38" s="107"/>
      <c r="E38" s="107"/>
      <c r="F38" s="108" t="s">
        <v>129</v>
      </c>
      <c r="G38" s="108">
        <v>25</v>
      </c>
      <c r="H38" s="107"/>
      <c r="I38" s="107"/>
      <c r="J38" s="107"/>
      <c r="K38" s="107"/>
      <c r="L38" s="137"/>
    </row>
    <row r="39" spans="1:12" ht="16.5" thickBot="1" x14ac:dyDescent="0.3">
      <c r="A39" s="521" t="s">
        <v>2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3"/>
    </row>
    <row r="40" spans="1:12" ht="15.75" x14ac:dyDescent="0.25">
      <c r="A40" s="102" t="s">
        <v>167</v>
      </c>
      <c r="B40" s="103" t="s">
        <v>94</v>
      </c>
      <c r="C40" s="104" t="s">
        <v>111</v>
      </c>
      <c r="D40" s="109" t="s">
        <v>47</v>
      </c>
      <c r="E40" s="110"/>
      <c r="F40" s="110" t="s">
        <v>114</v>
      </c>
      <c r="G40" s="111">
        <v>25</v>
      </c>
      <c r="H40" s="101"/>
      <c r="I40" s="101"/>
      <c r="J40" s="101"/>
      <c r="K40" s="112"/>
      <c r="L40" s="113"/>
    </row>
    <row r="41" spans="1:12" ht="15.75" x14ac:dyDescent="0.25">
      <c r="A41" s="228" t="s">
        <v>366</v>
      </c>
      <c r="B41" s="229" t="s">
        <v>168</v>
      </c>
      <c r="C41" s="123" t="s">
        <v>169</v>
      </c>
      <c r="D41" s="141" t="s">
        <v>170</v>
      </c>
      <c r="E41" s="116" t="s">
        <v>123</v>
      </c>
      <c r="F41" s="116" t="s">
        <v>128</v>
      </c>
      <c r="G41" s="230">
        <v>250</v>
      </c>
      <c r="H41" s="231">
        <v>150000</v>
      </c>
      <c r="I41" s="231"/>
      <c r="J41" s="231">
        <f>H41+I41</f>
        <v>150000</v>
      </c>
      <c r="K41" s="232"/>
      <c r="L41" s="233"/>
    </row>
    <row r="42" spans="1:12" ht="16.5" thickBot="1" x14ac:dyDescent="0.3">
      <c r="A42" s="234"/>
      <c r="B42" s="235"/>
      <c r="C42" s="123"/>
      <c r="D42" s="141"/>
      <c r="E42" s="100"/>
      <c r="F42" s="100"/>
      <c r="G42" s="236">
        <f>SUM(G40:G41)</f>
        <v>275</v>
      </c>
      <c r="H42" s="231"/>
      <c r="I42" s="231"/>
      <c r="J42" s="231"/>
      <c r="K42" s="230"/>
      <c r="L42" s="230"/>
    </row>
    <row r="43" spans="1:12" ht="16.5" thickBot="1" x14ac:dyDescent="0.3">
      <c r="A43" s="521" t="s">
        <v>3</v>
      </c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3"/>
    </row>
    <row r="44" spans="1:12" ht="15.75" x14ac:dyDescent="0.25">
      <c r="A44" s="120" t="s">
        <v>194</v>
      </c>
      <c r="B44" s="114"/>
      <c r="C44" s="115" t="s">
        <v>195</v>
      </c>
      <c r="D44" s="106"/>
      <c r="E44" s="31" t="s">
        <v>147</v>
      </c>
      <c r="F44" s="211" t="s">
        <v>73</v>
      </c>
      <c r="G44" s="31">
        <v>50</v>
      </c>
      <c r="H44" s="101"/>
      <c r="I44" s="101"/>
      <c r="J44" s="101"/>
      <c r="K44" s="110"/>
      <c r="L44" s="121"/>
    </row>
    <row r="45" spans="1:12" ht="15.75" x14ac:dyDescent="0.25">
      <c r="A45" s="120" t="s">
        <v>171</v>
      </c>
      <c r="B45" s="114" t="s">
        <v>168</v>
      </c>
      <c r="C45" s="115" t="s">
        <v>169</v>
      </c>
      <c r="D45" s="106" t="s">
        <v>124</v>
      </c>
      <c r="E45" s="31" t="s">
        <v>123</v>
      </c>
      <c r="F45" s="211" t="s">
        <v>73</v>
      </c>
      <c r="G45" s="31">
        <v>250</v>
      </c>
      <c r="H45" s="101">
        <v>150000</v>
      </c>
      <c r="I45" s="101"/>
      <c r="J45" s="101">
        <f>H45+I45</f>
        <v>150000</v>
      </c>
      <c r="K45" s="110"/>
      <c r="L45" s="121"/>
    </row>
    <row r="46" spans="1:12" ht="31.5" x14ac:dyDescent="0.25">
      <c r="A46" s="302" t="s">
        <v>300</v>
      </c>
      <c r="B46" s="229"/>
      <c r="C46" s="123" t="s">
        <v>301</v>
      </c>
      <c r="D46" s="141" t="s">
        <v>302</v>
      </c>
      <c r="E46" s="100" t="s">
        <v>147</v>
      </c>
      <c r="F46" s="100" t="s">
        <v>73</v>
      </c>
      <c r="G46" s="100">
        <v>25</v>
      </c>
      <c r="H46" s="231"/>
      <c r="I46" s="231"/>
      <c r="J46" s="231"/>
      <c r="K46" s="116"/>
      <c r="L46" s="301"/>
    </row>
    <row r="47" spans="1:12" ht="16.149999999999999" thickBot="1" x14ac:dyDescent="0.3">
      <c r="A47" s="21"/>
      <c r="B47" s="65"/>
      <c r="C47" s="21"/>
      <c r="D47" s="21"/>
      <c r="E47" s="23"/>
      <c r="F47" s="23"/>
      <c r="G47" s="136">
        <f>SUM(G44:G44)</f>
        <v>50</v>
      </c>
      <c r="H47" s="61"/>
      <c r="I47" s="61"/>
      <c r="J47" s="61"/>
      <c r="K47" s="24"/>
      <c r="L47" s="30"/>
    </row>
    <row r="48" spans="1:12" ht="16.149999999999999" thickBot="1" x14ac:dyDescent="0.3">
      <c r="A48" s="515" t="s">
        <v>4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7"/>
    </row>
    <row r="49" spans="1:12" ht="15.75" x14ac:dyDescent="0.25">
      <c r="A49" s="304" t="s">
        <v>303</v>
      </c>
      <c r="B49" s="306">
        <v>0.75</v>
      </c>
      <c r="C49" s="53" t="s">
        <v>304</v>
      </c>
      <c r="D49" s="53"/>
      <c r="E49" s="53" t="s">
        <v>98</v>
      </c>
      <c r="F49" s="53" t="s">
        <v>73</v>
      </c>
      <c r="G49" s="53">
        <v>150</v>
      </c>
      <c r="H49" s="305"/>
      <c r="I49" s="305"/>
      <c r="J49" s="305"/>
      <c r="K49" s="305"/>
      <c r="L49" s="77"/>
    </row>
    <row r="50" spans="1:12" ht="15.75" x14ac:dyDescent="0.25">
      <c r="A50" s="307" t="s">
        <v>172</v>
      </c>
      <c r="B50" s="308"/>
      <c r="C50" s="309" t="s">
        <v>100</v>
      </c>
      <c r="D50" s="308"/>
      <c r="E50" s="308"/>
      <c r="F50" s="310" t="s">
        <v>73</v>
      </c>
      <c r="G50" s="311">
        <v>10000</v>
      </c>
      <c r="H50" s="69"/>
      <c r="I50" s="69"/>
      <c r="J50" s="69"/>
      <c r="K50" s="96"/>
      <c r="L50" s="303"/>
    </row>
    <row r="51" spans="1:12" ht="15.75" x14ac:dyDescent="0.25">
      <c r="A51" s="97" t="s">
        <v>173</v>
      </c>
      <c r="B51" s="64" t="s">
        <v>136</v>
      </c>
      <c r="C51" s="21" t="s">
        <v>50</v>
      </c>
      <c r="D51" s="23" t="s">
        <v>296</v>
      </c>
      <c r="E51" s="23" t="s">
        <v>32</v>
      </c>
      <c r="F51" s="23" t="s">
        <v>138</v>
      </c>
      <c r="G51" s="23">
        <v>30</v>
      </c>
      <c r="H51" s="24"/>
      <c r="I51" s="24"/>
      <c r="J51" s="24"/>
      <c r="K51" s="93"/>
      <c r="L51" s="30"/>
    </row>
    <row r="52" spans="1:12" ht="15.75" x14ac:dyDescent="0.25">
      <c r="A52" s="526" t="s">
        <v>305</v>
      </c>
      <c r="B52" s="527"/>
      <c r="C52" s="21" t="s">
        <v>306</v>
      </c>
      <c r="D52" s="23"/>
      <c r="E52" s="23"/>
      <c r="F52" s="23"/>
      <c r="G52" s="23"/>
      <c r="H52" s="24"/>
      <c r="I52" s="24"/>
      <c r="J52" s="24"/>
      <c r="K52" s="93"/>
      <c r="L52" s="30"/>
    </row>
    <row r="53" spans="1:12" ht="16.149999999999999" thickBot="1" x14ac:dyDescent="0.3">
      <c r="A53" s="23"/>
      <c r="B53" s="64"/>
      <c r="C53" s="21"/>
      <c r="D53" s="23"/>
      <c r="E53" s="98"/>
      <c r="F53" s="98"/>
      <c r="G53" s="136">
        <f>SUM(G50:G51)</f>
        <v>10030</v>
      </c>
      <c r="H53" s="24"/>
      <c r="I53" s="24"/>
      <c r="J53" s="24"/>
      <c r="K53" s="24"/>
      <c r="L53" s="30"/>
    </row>
    <row r="54" spans="1:12" ht="16.5" thickBot="1" x14ac:dyDescent="0.3">
      <c r="A54" s="515" t="s">
        <v>5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7"/>
    </row>
    <row r="55" spans="1:12" s="70" customFormat="1" ht="15.75" x14ac:dyDescent="0.25">
      <c r="A55" s="255" t="s">
        <v>308</v>
      </c>
      <c r="B55" s="256"/>
      <c r="C55" s="375" t="s">
        <v>187</v>
      </c>
      <c r="D55" s="376" t="s">
        <v>309</v>
      </c>
      <c r="E55" s="257" t="s">
        <v>32</v>
      </c>
      <c r="F55" s="257" t="s">
        <v>138</v>
      </c>
      <c r="G55" s="54">
        <v>80</v>
      </c>
      <c r="H55" s="258"/>
      <c r="I55" s="258"/>
      <c r="J55" s="79"/>
      <c r="K55" s="259"/>
      <c r="L55" s="94"/>
    </row>
    <row r="56" spans="1:12" ht="15.75" x14ac:dyDescent="0.25">
      <c r="A56" s="252" t="s">
        <v>196</v>
      </c>
      <c r="B56" s="80" t="s">
        <v>316</v>
      </c>
      <c r="C56" s="25" t="s">
        <v>197</v>
      </c>
      <c r="D56" s="377" t="s">
        <v>317</v>
      </c>
      <c r="E56" s="2" t="s">
        <v>147</v>
      </c>
      <c r="F56" s="2" t="s">
        <v>127</v>
      </c>
      <c r="G56" s="2">
        <v>150</v>
      </c>
      <c r="H56" s="3"/>
      <c r="I56" s="3"/>
      <c r="J56" s="3"/>
      <c r="K56" s="43"/>
      <c r="L56" s="254"/>
    </row>
    <row r="57" spans="1:12" ht="15.75" x14ac:dyDescent="0.25">
      <c r="A57" s="526" t="s">
        <v>305</v>
      </c>
      <c r="B57" s="527"/>
      <c r="C57" s="21" t="s">
        <v>306</v>
      </c>
      <c r="D57" s="371"/>
      <c r="E57" s="45"/>
      <c r="F57" s="45"/>
      <c r="G57" s="45"/>
      <c r="H57" s="357"/>
      <c r="I57" s="357"/>
      <c r="J57" s="357"/>
      <c r="K57" s="331"/>
      <c r="L57" s="372"/>
    </row>
    <row r="58" spans="1:12" ht="16.149999999999999" thickBot="1" x14ac:dyDescent="0.3">
      <c r="A58" s="248"/>
      <c r="B58" s="249"/>
      <c r="C58" s="55"/>
      <c r="D58" s="250"/>
      <c r="E58" s="56"/>
      <c r="F58" s="56"/>
      <c r="G58" s="56"/>
      <c r="H58" s="82"/>
      <c r="I58" s="82"/>
      <c r="J58" s="82"/>
      <c r="K58" s="78"/>
      <c r="L58" s="251"/>
    </row>
    <row r="59" spans="1:12" ht="16.149999999999999" thickBot="1" x14ac:dyDescent="0.3">
      <c r="A59" s="515" t="s">
        <v>6</v>
      </c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7"/>
    </row>
    <row r="60" spans="1:12" s="70" customFormat="1" ht="15.75" x14ac:dyDescent="0.25">
      <c r="A60" s="81" t="s">
        <v>174</v>
      </c>
      <c r="B60" s="22" t="s">
        <v>36</v>
      </c>
      <c r="C60" s="22" t="s">
        <v>37</v>
      </c>
      <c r="D60" s="22" t="s">
        <v>89</v>
      </c>
      <c r="E60" s="22" t="s">
        <v>98</v>
      </c>
      <c r="F60" s="22" t="s">
        <v>128</v>
      </c>
      <c r="G60" s="26">
        <v>240</v>
      </c>
      <c r="H60" s="52">
        <v>250000</v>
      </c>
      <c r="I60" s="52"/>
      <c r="J60" s="59"/>
      <c r="K60" s="52">
        <v>250000</v>
      </c>
      <c r="L60" s="76"/>
    </row>
    <row r="61" spans="1:12" s="70" customFormat="1" ht="15.75" x14ac:dyDescent="0.25">
      <c r="A61" s="380" t="s">
        <v>328</v>
      </c>
      <c r="B61" s="42" t="s">
        <v>175</v>
      </c>
      <c r="C61" s="15" t="s">
        <v>176</v>
      </c>
      <c r="D61" s="15"/>
      <c r="E61" s="5" t="s">
        <v>106</v>
      </c>
      <c r="F61" s="1" t="s">
        <v>114</v>
      </c>
      <c r="G61" s="1">
        <v>30</v>
      </c>
      <c r="H61" s="52"/>
      <c r="I61" s="52"/>
      <c r="J61" s="373"/>
      <c r="K61" s="52"/>
      <c r="L61" s="374"/>
    </row>
    <row r="62" spans="1:12" s="70" customFormat="1" ht="31.5" x14ac:dyDescent="0.25">
      <c r="A62" s="15" t="s">
        <v>99</v>
      </c>
      <c r="B62" s="205" t="s">
        <v>85</v>
      </c>
      <c r="C62" s="1" t="s">
        <v>340</v>
      </c>
      <c r="D62" s="63"/>
      <c r="E62" s="15" t="s">
        <v>98</v>
      </c>
      <c r="F62" s="15" t="s">
        <v>128</v>
      </c>
      <c r="G62" s="1">
        <v>200</v>
      </c>
      <c r="H62" s="52"/>
      <c r="I62" s="52"/>
      <c r="J62" s="373"/>
      <c r="K62" s="52"/>
      <c r="L62" s="374"/>
    </row>
    <row r="63" spans="1:12" s="70" customFormat="1" ht="15.75" x14ac:dyDescent="0.25">
      <c r="A63" s="526" t="s">
        <v>305</v>
      </c>
      <c r="B63" s="527"/>
      <c r="C63" s="21" t="s">
        <v>306</v>
      </c>
      <c r="D63" s="22"/>
      <c r="E63" s="22"/>
      <c r="F63" s="22"/>
      <c r="G63" s="26"/>
      <c r="H63" s="52"/>
      <c r="I63" s="52"/>
      <c r="J63" s="373"/>
      <c r="K63" s="52"/>
      <c r="L63" s="374"/>
    </row>
    <row r="64" spans="1:12" s="70" customFormat="1" ht="16.149999999999999" thickBot="1" x14ac:dyDescent="0.3">
      <c r="A64" s="143"/>
      <c r="B64" s="144"/>
      <c r="C64" s="21"/>
      <c r="D64" s="23"/>
      <c r="E64" s="23"/>
      <c r="F64" s="23"/>
      <c r="G64" s="136">
        <f>SUM(G60:G60)</f>
        <v>240</v>
      </c>
      <c r="H64" s="24"/>
      <c r="I64" s="24"/>
      <c r="J64" s="24"/>
      <c r="K64" s="61"/>
      <c r="L64" s="29"/>
    </row>
    <row r="65" spans="1:12" ht="16.149999999999999" thickBot="1" x14ac:dyDescent="0.3">
      <c r="A65" s="515" t="s">
        <v>7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7"/>
    </row>
    <row r="66" spans="1:12" ht="31.5" x14ac:dyDescent="0.25">
      <c r="A66" s="382" t="s">
        <v>359</v>
      </c>
      <c r="B66" s="381" t="s">
        <v>107</v>
      </c>
      <c r="C66" s="15" t="s">
        <v>105</v>
      </c>
      <c r="D66" s="15" t="s">
        <v>307</v>
      </c>
      <c r="E66" s="51" t="s">
        <v>32</v>
      </c>
      <c r="F66" s="1" t="s">
        <v>138</v>
      </c>
      <c r="G66" s="1">
        <v>30</v>
      </c>
      <c r="H66" s="1"/>
      <c r="I66" s="1"/>
      <c r="J66" s="7"/>
      <c r="K66" s="95"/>
      <c r="L66" s="77"/>
    </row>
    <row r="67" spans="1:12" ht="31.5" x14ac:dyDescent="0.25">
      <c r="A67" s="12" t="s">
        <v>179</v>
      </c>
      <c r="B67" s="6" t="s">
        <v>131</v>
      </c>
      <c r="C67" s="16" t="s">
        <v>177</v>
      </c>
      <c r="D67" s="1" t="s">
        <v>178</v>
      </c>
      <c r="E67" s="14" t="s">
        <v>147</v>
      </c>
      <c r="F67" s="8" t="s">
        <v>212</v>
      </c>
      <c r="G67" s="1">
        <v>250</v>
      </c>
      <c r="H67" s="7"/>
      <c r="I67" s="7"/>
      <c r="J67" s="7"/>
      <c r="K67" s="95"/>
      <c r="L67" s="17"/>
    </row>
    <row r="68" spans="1:12" ht="15.75" x14ac:dyDescent="0.25">
      <c r="A68" s="12" t="s">
        <v>343</v>
      </c>
      <c r="B68" s="6"/>
      <c r="C68" s="16" t="s">
        <v>344</v>
      </c>
      <c r="D68" s="4" t="s">
        <v>239</v>
      </c>
      <c r="E68" s="14" t="s">
        <v>38</v>
      </c>
      <c r="F68" s="8" t="s">
        <v>73</v>
      </c>
      <c r="G68" s="1">
        <v>30</v>
      </c>
      <c r="H68" s="7"/>
      <c r="I68" s="7"/>
      <c r="J68" s="7"/>
      <c r="K68" s="95"/>
      <c r="L68" s="17"/>
    </row>
    <row r="69" spans="1:12" ht="15.75" x14ac:dyDescent="0.25">
      <c r="A69" s="12" t="s">
        <v>179</v>
      </c>
      <c r="B69" s="6" t="s">
        <v>341</v>
      </c>
      <c r="C69" s="16" t="s">
        <v>342</v>
      </c>
      <c r="D69" s="4" t="s">
        <v>239</v>
      </c>
      <c r="E69" s="14" t="s">
        <v>147</v>
      </c>
      <c r="F69" s="1" t="s">
        <v>73</v>
      </c>
      <c r="G69" s="1">
        <v>250</v>
      </c>
      <c r="H69" s="7"/>
      <c r="I69" s="7"/>
      <c r="J69" s="7"/>
      <c r="K69" s="95"/>
      <c r="L69" s="17"/>
    </row>
    <row r="70" spans="1:12" ht="15.75" x14ac:dyDescent="0.25">
      <c r="A70" s="27" t="s">
        <v>180</v>
      </c>
      <c r="B70" s="42" t="s">
        <v>91</v>
      </c>
      <c r="C70" s="15" t="s">
        <v>181</v>
      </c>
      <c r="D70" s="15" t="s">
        <v>182</v>
      </c>
      <c r="E70" s="1" t="s">
        <v>147</v>
      </c>
      <c r="F70" s="1" t="s">
        <v>128</v>
      </c>
      <c r="G70" s="1">
        <v>100</v>
      </c>
      <c r="H70" s="1"/>
      <c r="I70" s="1"/>
      <c r="J70" s="7"/>
      <c r="K70" s="95"/>
      <c r="L70" s="17"/>
    </row>
    <row r="71" spans="1:12" ht="31.5" x14ac:dyDescent="0.25">
      <c r="A71" s="28" t="s">
        <v>183</v>
      </c>
      <c r="B71" s="42"/>
      <c r="C71" s="15" t="s">
        <v>184</v>
      </c>
      <c r="D71" s="15" t="s">
        <v>185</v>
      </c>
      <c r="E71" s="89" t="s">
        <v>186</v>
      </c>
      <c r="F71" s="1" t="s">
        <v>138</v>
      </c>
      <c r="G71" s="1">
        <v>200</v>
      </c>
      <c r="H71" s="52">
        <v>50000</v>
      </c>
      <c r="I71" s="52"/>
      <c r="J71" s="52">
        <v>50000</v>
      </c>
      <c r="K71" s="7"/>
      <c r="L71" s="17"/>
    </row>
    <row r="72" spans="1:12" ht="15.75" x14ac:dyDescent="0.25">
      <c r="A72" s="526" t="s">
        <v>305</v>
      </c>
      <c r="B72" s="527"/>
      <c r="C72" s="21" t="s">
        <v>306</v>
      </c>
      <c r="D72" s="21"/>
      <c r="E72" s="329"/>
      <c r="F72" s="23"/>
      <c r="G72" s="23"/>
      <c r="H72" s="52"/>
      <c r="I72" s="52"/>
      <c r="J72" s="52"/>
      <c r="K72" s="24"/>
      <c r="L72" s="30"/>
    </row>
    <row r="73" spans="1:12" ht="16.5" thickBot="1" x14ac:dyDescent="0.3">
      <c r="A73" s="64"/>
      <c r="B73" s="144"/>
      <c r="C73" s="21"/>
      <c r="D73" s="21"/>
      <c r="E73" s="23"/>
      <c r="F73" s="23"/>
      <c r="G73" s="136">
        <f>SUM(G66:G71)</f>
        <v>860</v>
      </c>
      <c r="H73" s="23"/>
      <c r="I73" s="23"/>
      <c r="J73" s="145"/>
      <c r="K73" s="24"/>
      <c r="L73" s="30"/>
    </row>
    <row r="74" spans="1:12" ht="19.5" thickBot="1" x14ac:dyDescent="0.3">
      <c r="A74" s="32" t="s">
        <v>8</v>
      </c>
      <c r="B74" s="33"/>
      <c r="C74" s="34"/>
      <c r="D74" s="34"/>
      <c r="E74" s="34"/>
      <c r="F74" s="34"/>
      <c r="G74" s="146" t="e">
        <f>G73+G64+G56+G53+G47+G31+G28+G18+#REF!+G8</f>
        <v>#REF!</v>
      </c>
      <c r="H74" s="35">
        <f>SUM(H5:H71)</f>
        <v>2050000</v>
      </c>
      <c r="I74" s="35"/>
      <c r="J74" s="35">
        <f>SUM(J5:J71)</f>
        <v>1790000</v>
      </c>
      <c r="K74" s="147">
        <f>SUM(K5:K71)</f>
        <v>250000</v>
      </c>
      <c r="L74" s="148"/>
    </row>
    <row r="92" spans="6:18" ht="15.75" x14ac:dyDescent="0.25"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135"/>
    </row>
    <row r="93" spans="6:18" ht="15.75" x14ac:dyDescent="0.25"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170"/>
      <c r="R93" s="135"/>
    </row>
    <row r="94" spans="6:18" ht="15.75" x14ac:dyDescent="0.25">
      <c r="F94" s="150"/>
      <c r="G94" s="150"/>
      <c r="H94" s="150"/>
      <c r="I94" s="201"/>
      <c r="J94" s="171"/>
      <c r="K94" s="171"/>
      <c r="L94" s="171"/>
      <c r="M94" s="171"/>
      <c r="N94" s="170"/>
      <c r="O94" s="170"/>
      <c r="P94" s="170"/>
      <c r="Q94" s="170"/>
      <c r="R94" s="135"/>
    </row>
    <row r="95" spans="6:18" ht="15.75" x14ac:dyDescent="0.25"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135"/>
    </row>
    <row r="96" spans="6:18" ht="15.75" x14ac:dyDescent="0.25">
      <c r="F96" s="151"/>
      <c r="G96" s="151"/>
      <c r="H96" s="151"/>
      <c r="I96" s="151"/>
      <c r="J96" s="151"/>
      <c r="K96" s="151"/>
      <c r="L96" s="151"/>
      <c r="M96" s="152"/>
      <c r="N96" s="152"/>
      <c r="O96" s="152"/>
      <c r="P96" s="152"/>
      <c r="Q96" s="152"/>
      <c r="R96" s="135"/>
    </row>
    <row r="97" spans="6:18" ht="15.75" x14ac:dyDescent="0.25">
      <c r="F97" s="151"/>
      <c r="G97" s="172"/>
      <c r="H97" s="151"/>
      <c r="I97" s="151"/>
      <c r="J97" s="151"/>
      <c r="K97" s="151"/>
      <c r="L97" s="151"/>
      <c r="M97" s="152"/>
      <c r="N97" s="152"/>
      <c r="O97" s="152"/>
      <c r="P97" s="152"/>
      <c r="Q97" s="152"/>
      <c r="R97" s="135"/>
    </row>
    <row r="98" spans="6:18" ht="15.75" x14ac:dyDescent="0.25">
      <c r="F98" s="151"/>
      <c r="G98" s="151"/>
      <c r="H98" s="151"/>
      <c r="I98" s="151"/>
      <c r="J98" s="151"/>
      <c r="K98" s="151"/>
      <c r="L98" s="151"/>
      <c r="M98" s="152"/>
      <c r="N98" s="135"/>
      <c r="O98" s="135"/>
      <c r="P98" s="135"/>
      <c r="Q98" s="135"/>
      <c r="R98" s="135"/>
    </row>
    <row r="99" spans="6:18" ht="15.75" x14ac:dyDescent="0.25">
      <c r="F99" s="151"/>
      <c r="G99" s="154"/>
      <c r="H99" s="151"/>
      <c r="I99" s="151"/>
      <c r="J99" s="151"/>
      <c r="K99" s="151"/>
      <c r="L99" s="151"/>
      <c r="M99" s="152"/>
      <c r="N99" s="135"/>
      <c r="O99" s="135"/>
      <c r="P99" s="135"/>
      <c r="Q99" s="135"/>
      <c r="R99" s="135"/>
    </row>
    <row r="100" spans="6:18" ht="15.75" x14ac:dyDescent="0.25">
      <c r="F100" s="151"/>
      <c r="G100" s="173"/>
      <c r="H100" s="151"/>
      <c r="I100" s="151"/>
      <c r="J100" s="151"/>
      <c r="K100" s="151"/>
      <c r="L100" s="151"/>
      <c r="M100" s="152"/>
      <c r="N100" s="135"/>
      <c r="O100" s="135"/>
      <c r="P100" s="135"/>
      <c r="Q100" s="135"/>
      <c r="R100" s="135"/>
    </row>
    <row r="101" spans="6:18" ht="15.75" x14ac:dyDescent="0.25">
      <c r="F101" s="153"/>
      <c r="G101" s="154"/>
      <c r="H101" s="151"/>
      <c r="I101" s="151"/>
      <c r="J101" s="155"/>
      <c r="K101" s="151"/>
      <c r="L101" s="151"/>
      <c r="M101" s="155"/>
      <c r="N101" s="157"/>
      <c r="O101" s="157"/>
      <c r="P101" s="157"/>
      <c r="Q101" s="157"/>
      <c r="R101" s="135"/>
    </row>
    <row r="102" spans="6:18" ht="15.75" x14ac:dyDescent="0.25">
      <c r="F102" s="153"/>
      <c r="G102" s="154"/>
      <c r="H102" s="151"/>
      <c r="I102" s="151"/>
      <c r="J102" s="155"/>
      <c r="K102" s="151"/>
      <c r="L102" s="151"/>
      <c r="M102" s="174"/>
      <c r="N102" s="157"/>
      <c r="O102" s="157"/>
      <c r="P102" s="157"/>
      <c r="Q102" s="157"/>
      <c r="R102" s="135"/>
    </row>
    <row r="103" spans="6:18" ht="15.75" x14ac:dyDescent="0.25"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  <c r="Q103" s="511"/>
      <c r="R103" s="135"/>
    </row>
    <row r="104" spans="6:18" ht="15.75" x14ac:dyDescent="0.25">
      <c r="F104" s="151"/>
      <c r="G104" s="154"/>
      <c r="H104" s="155"/>
      <c r="I104" s="155"/>
      <c r="J104" s="155"/>
      <c r="K104" s="151"/>
      <c r="L104" s="151"/>
      <c r="M104" s="155"/>
      <c r="N104" s="152"/>
      <c r="O104" s="156"/>
      <c r="P104" s="152"/>
      <c r="Q104" s="152"/>
      <c r="R104" s="135"/>
    </row>
    <row r="105" spans="6:18" ht="15.75" x14ac:dyDescent="0.25">
      <c r="F105" s="151"/>
      <c r="G105" s="154"/>
      <c r="H105" s="155"/>
      <c r="I105" s="155"/>
      <c r="J105" s="155"/>
      <c r="K105" s="151"/>
      <c r="L105" s="151"/>
      <c r="M105" s="155"/>
      <c r="N105" s="152"/>
      <c r="O105" s="152"/>
      <c r="P105" s="152"/>
      <c r="Q105" s="152"/>
      <c r="R105" s="135"/>
    </row>
    <row r="106" spans="6:18" ht="15.75" x14ac:dyDescent="0.25">
      <c r="F106" s="151"/>
      <c r="G106" s="151"/>
      <c r="H106" s="151"/>
      <c r="I106" s="151"/>
      <c r="J106" s="155"/>
      <c r="K106" s="155"/>
      <c r="L106" s="155"/>
      <c r="M106" s="155"/>
      <c r="N106" s="152"/>
      <c r="O106" s="152"/>
      <c r="P106" s="152"/>
      <c r="Q106" s="152"/>
      <c r="R106" s="135"/>
    </row>
    <row r="107" spans="6:18" ht="15.75" x14ac:dyDescent="0.25">
      <c r="F107" s="151"/>
      <c r="G107" s="172"/>
      <c r="H107" s="151"/>
      <c r="I107" s="151"/>
      <c r="J107" s="151"/>
      <c r="K107" s="155"/>
      <c r="L107" s="155"/>
      <c r="M107" s="155"/>
      <c r="N107" s="152"/>
      <c r="O107" s="152"/>
      <c r="P107" s="152"/>
      <c r="Q107" s="152"/>
      <c r="R107" s="135"/>
    </row>
    <row r="108" spans="6:18" ht="15.75" x14ac:dyDescent="0.25">
      <c r="F108" s="151"/>
      <c r="G108" s="151"/>
      <c r="H108" s="151"/>
      <c r="I108" s="151"/>
      <c r="J108" s="151"/>
      <c r="K108" s="151"/>
      <c r="L108" s="151"/>
      <c r="M108" s="155"/>
      <c r="N108" s="157"/>
      <c r="O108" s="157"/>
      <c r="P108" s="157"/>
      <c r="Q108" s="157"/>
      <c r="R108" s="135"/>
    </row>
    <row r="109" spans="6:18" ht="15.75" x14ac:dyDescent="0.25">
      <c r="F109" s="151"/>
      <c r="G109" s="151"/>
      <c r="H109" s="151"/>
      <c r="I109" s="151"/>
      <c r="J109" s="151"/>
      <c r="K109" s="151"/>
      <c r="L109" s="151"/>
      <c r="M109" s="171"/>
      <c r="N109" s="157"/>
      <c r="O109" s="157"/>
      <c r="P109" s="157"/>
      <c r="Q109" s="157"/>
      <c r="R109" s="135"/>
    </row>
    <row r="110" spans="6:18" ht="15.75" x14ac:dyDescent="0.25"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511"/>
      <c r="R110" s="135"/>
    </row>
    <row r="111" spans="6:18" ht="15.75" x14ac:dyDescent="0.25">
      <c r="F111" s="154"/>
      <c r="G111" s="151"/>
      <c r="H111" s="151"/>
      <c r="I111" s="151"/>
      <c r="J111" s="151"/>
      <c r="K111" s="151"/>
      <c r="L111" s="151"/>
      <c r="M111" s="155"/>
      <c r="N111" s="152"/>
      <c r="O111" s="157"/>
      <c r="P111" s="152"/>
      <c r="Q111" s="152"/>
      <c r="R111" s="135"/>
    </row>
    <row r="112" spans="6:18" ht="15.75" x14ac:dyDescent="0.25">
      <c r="F112" s="154"/>
      <c r="G112" s="154"/>
      <c r="H112" s="154"/>
      <c r="I112" s="154"/>
      <c r="J112" s="151"/>
      <c r="K112" s="155"/>
      <c r="L112" s="155"/>
      <c r="M112" s="155"/>
      <c r="N112" s="152"/>
      <c r="O112" s="157"/>
      <c r="P112" s="152"/>
      <c r="Q112" s="152"/>
      <c r="R112" s="135"/>
    </row>
    <row r="113" spans="6:18" ht="15.75" x14ac:dyDescent="0.25">
      <c r="F113" s="154"/>
      <c r="G113" s="172"/>
      <c r="H113" s="154"/>
      <c r="I113" s="154"/>
      <c r="J113" s="175"/>
      <c r="K113" s="155"/>
      <c r="L113" s="155"/>
      <c r="M113" s="155"/>
      <c r="N113" s="152"/>
      <c r="O113" s="152"/>
      <c r="P113" s="157"/>
      <c r="Q113" s="157"/>
      <c r="R113" s="135"/>
    </row>
    <row r="114" spans="6:18" ht="15.75" x14ac:dyDescent="0.25">
      <c r="F114" s="151"/>
      <c r="G114" s="154"/>
      <c r="H114" s="151"/>
      <c r="I114" s="151"/>
      <c r="J114" s="175"/>
      <c r="K114" s="151"/>
      <c r="L114" s="151"/>
      <c r="M114" s="155"/>
      <c r="N114" s="157"/>
      <c r="O114" s="157"/>
      <c r="P114" s="152"/>
      <c r="Q114" s="152"/>
      <c r="R114" s="135"/>
    </row>
    <row r="115" spans="6:18" ht="15.75" x14ac:dyDescent="0.25">
      <c r="F115" s="151"/>
      <c r="G115" s="154"/>
      <c r="H115" s="151"/>
      <c r="I115" s="151"/>
      <c r="J115" s="175"/>
      <c r="K115" s="151"/>
      <c r="L115" s="151"/>
      <c r="M115" s="155"/>
      <c r="N115" s="157"/>
      <c r="O115" s="157"/>
      <c r="P115" s="152"/>
      <c r="Q115" s="152"/>
      <c r="R115" s="135"/>
    </row>
    <row r="116" spans="6:18" ht="15.75" x14ac:dyDescent="0.25">
      <c r="F116" s="151"/>
      <c r="G116" s="154"/>
      <c r="H116" s="151"/>
      <c r="I116" s="151"/>
      <c r="J116" s="151"/>
      <c r="K116" s="151"/>
      <c r="L116" s="151"/>
      <c r="M116" s="153"/>
      <c r="N116" s="153"/>
      <c r="O116" s="153"/>
      <c r="P116" s="153"/>
      <c r="Q116" s="153"/>
      <c r="R116" s="135"/>
    </row>
    <row r="117" spans="6:18" ht="15.75" x14ac:dyDescent="0.25">
      <c r="F117" s="151"/>
      <c r="G117" s="154"/>
      <c r="H117" s="151"/>
      <c r="I117" s="151"/>
      <c r="J117" s="151"/>
      <c r="K117" s="151"/>
      <c r="L117" s="151"/>
      <c r="M117" s="176"/>
      <c r="N117" s="153"/>
      <c r="O117" s="153"/>
      <c r="P117" s="153"/>
      <c r="Q117" s="153"/>
      <c r="R117" s="135"/>
    </row>
    <row r="118" spans="6:18" ht="15.75" x14ac:dyDescent="0.25">
      <c r="F118" s="511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  <c r="Q118" s="511"/>
      <c r="R118" s="135"/>
    </row>
    <row r="119" spans="6:18" ht="15.75" x14ac:dyDescent="0.25">
      <c r="F119" s="154"/>
      <c r="G119" s="154"/>
      <c r="H119" s="155"/>
      <c r="I119" s="155"/>
      <c r="J119" s="151"/>
      <c r="K119" s="155"/>
      <c r="L119" s="155"/>
      <c r="M119" s="155"/>
      <c r="N119" s="156"/>
      <c r="O119" s="152"/>
      <c r="P119" s="152"/>
      <c r="Q119" s="152"/>
      <c r="R119" s="135"/>
    </row>
    <row r="120" spans="6:18" ht="15.75" x14ac:dyDescent="0.25">
      <c r="F120" s="154"/>
      <c r="G120" s="151"/>
      <c r="H120" s="151"/>
      <c r="I120" s="151"/>
      <c r="J120" s="155"/>
      <c r="K120" s="151"/>
      <c r="L120" s="151"/>
      <c r="M120" s="155"/>
      <c r="N120" s="156"/>
      <c r="O120" s="152"/>
      <c r="P120" s="152"/>
      <c r="Q120" s="152"/>
      <c r="R120" s="135"/>
    </row>
    <row r="121" spans="6:18" ht="15.75" x14ac:dyDescent="0.25">
      <c r="F121" s="154"/>
      <c r="G121" s="151"/>
      <c r="H121" s="151"/>
      <c r="I121" s="151"/>
      <c r="J121" s="155"/>
      <c r="K121" s="151"/>
      <c r="L121" s="151"/>
      <c r="M121" s="155"/>
      <c r="N121" s="156"/>
      <c r="O121" s="152"/>
      <c r="P121" s="152"/>
      <c r="Q121" s="152"/>
      <c r="R121" s="135"/>
    </row>
    <row r="122" spans="6:18" ht="15.75" x14ac:dyDescent="0.25">
      <c r="F122" s="154"/>
      <c r="G122" s="172"/>
      <c r="H122" s="151"/>
      <c r="I122" s="151"/>
      <c r="J122" s="151"/>
      <c r="K122" s="155"/>
      <c r="L122" s="155"/>
      <c r="M122" s="155"/>
      <c r="N122" s="157"/>
      <c r="O122" s="157"/>
      <c r="P122" s="157"/>
      <c r="Q122" s="157"/>
      <c r="R122" s="135"/>
    </row>
    <row r="123" spans="6:18" ht="15.75" x14ac:dyDescent="0.25">
      <c r="F123" s="154"/>
      <c r="G123" s="172"/>
      <c r="H123" s="151"/>
      <c r="I123" s="151"/>
      <c r="J123" s="151"/>
      <c r="K123" s="155"/>
      <c r="L123" s="155"/>
      <c r="M123" s="155"/>
      <c r="N123" s="157"/>
      <c r="O123" s="157"/>
      <c r="P123" s="157"/>
      <c r="Q123" s="157"/>
      <c r="R123" s="135"/>
    </row>
    <row r="124" spans="6:18" ht="15.75" x14ac:dyDescent="0.25">
      <c r="F124" s="154"/>
      <c r="G124" s="172"/>
      <c r="H124" s="151"/>
      <c r="I124" s="151"/>
      <c r="J124" s="151"/>
      <c r="K124" s="155"/>
      <c r="L124" s="155"/>
      <c r="M124" s="155"/>
      <c r="N124" s="157"/>
      <c r="O124" s="157"/>
      <c r="P124" s="157"/>
      <c r="Q124" s="157"/>
      <c r="R124" s="135"/>
    </row>
    <row r="125" spans="6:18" ht="15.75" x14ac:dyDescent="0.25">
      <c r="F125" s="154"/>
      <c r="G125" s="172"/>
      <c r="H125" s="151"/>
      <c r="I125" s="151"/>
      <c r="J125" s="151"/>
      <c r="K125" s="155"/>
      <c r="L125" s="155"/>
      <c r="M125" s="155"/>
      <c r="N125" s="152"/>
      <c r="O125" s="152"/>
      <c r="P125" s="157"/>
      <c r="Q125" s="157"/>
      <c r="R125" s="135"/>
    </row>
    <row r="126" spans="6:18" ht="15.75" x14ac:dyDescent="0.25">
      <c r="F126" s="164"/>
      <c r="G126" s="151"/>
      <c r="H126" s="151"/>
      <c r="I126" s="151"/>
      <c r="J126" s="151"/>
      <c r="K126" s="151"/>
      <c r="L126" s="151"/>
      <c r="M126" s="155"/>
      <c r="N126" s="157"/>
      <c r="O126" s="157"/>
      <c r="P126" s="157"/>
      <c r="Q126" s="157"/>
      <c r="R126" s="135"/>
    </row>
    <row r="127" spans="6:18" ht="15.75" x14ac:dyDescent="0.25">
      <c r="F127" s="164"/>
      <c r="G127" s="151"/>
      <c r="H127" s="151"/>
      <c r="I127" s="151"/>
      <c r="J127" s="151"/>
      <c r="K127" s="151"/>
      <c r="L127" s="151"/>
      <c r="M127" s="171"/>
      <c r="N127" s="157"/>
      <c r="O127" s="157"/>
      <c r="P127" s="157"/>
      <c r="Q127" s="157"/>
      <c r="R127" s="135"/>
    </row>
    <row r="128" spans="6:18" ht="15.75" x14ac:dyDescent="0.25"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135"/>
    </row>
    <row r="129" spans="6:18" ht="15.75" x14ac:dyDescent="0.25">
      <c r="F129" s="155"/>
      <c r="G129" s="155"/>
      <c r="H129" s="155"/>
      <c r="I129" s="155"/>
      <c r="J129" s="155"/>
      <c r="K129" s="155"/>
      <c r="L129" s="155"/>
      <c r="M129" s="155"/>
      <c r="N129" s="152"/>
      <c r="O129" s="157"/>
      <c r="P129" s="152"/>
      <c r="Q129" s="152"/>
      <c r="R129" s="135"/>
    </row>
    <row r="130" spans="6:18" ht="15.75" x14ac:dyDescent="0.25">
      <c r="F130" s="158"/>
      <c r="G130" s="159"/>
      <c r="H130" s="159"/>
      <c r="I130" s="202"/>
      <c r="J130" s="161"/>
      <c r="K130" s="161"/>
      <c r="L130" s="161"/>
      <c r="M130" s="161"/>
      <c r="N130" s="156"/>
      <c r="O130" s="156"/>
      <c r="P130" s="156"/>
      <c r="Q130" s="156"/>
      <c r="R130" s="135"/>
    </row>
    <row r="131" spans="6:18" ht="15.75" x14ac:dyDescent="0.25">
      <c r="F131" s="177"/>
      <c r="G131" s="178"/>
      <c r="H131" s="159"/>
      <c r="I131" s="202"/>
      <c r="J131" s="159"/>
      <c r="K131" s="161"/>
      <c r="L131" s="161"/>
      <c r="M131" s="160"/>
      <c r="N131" s="160"/>
      <c r="O131" s="160"/>
      <c r="P131" s="160"/>
      <c r="Q131" s="160"/>
      <c r="R131" s="135"/>
    </row>
    <row r="132" spans="6:18" ht="15.75" x14ac:dyDescent="0.25">
      <c r="F132" s="161"/>
      <c r="G132" s="161"/>
      <c r="H132" s="161"/>
      <c r="I132" s="161"/>
      <c r="J132" s="161"/>
      <c r="K132" s="159"/>
      <c r="L132" s="159"/>
      <c r="M132" s="161"/>
      <c r="N132" s="156"/>
      <c r="O132" s="162"/>
      <c r="P132" s="156"/>
      <c r="Q132" s="156"/>
      <c r="R132" s="135"/>
    </row>
    <row r="133" spans="6:18" ht="15.75" x14ac:dyDescent="0.25">
      <c r="F133" s="161"/>
      <c r="G133" s="161"/>
      <c r="H133" s="161"/>
      <c r="I133" s="161"/>
      <c r="J133" s="161"/>
      <c r="K133" s="159"/>
      <c r="L133" s="159"/>
      <c r="M133" s="163"/>
      <c r="N133" s="156"/>
      <c r="O133" s="162"/>
      <c r="P133" s="156"/>
      <c r="Q133" s="156"/>
      <c r="R133" s="135"/>
    </row>
    <row r="134" spans="6:18" ht="15.75" x14ac:dyDescent="0.25"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135"/>
    </row>
    <row r="135" spans="6:18" ht="15.75" x14ac:dyDescent="0.25">
      <c r="F135" s="179"/>
      <c r="G135" s="180"/>
      <c r="H135" s="159"/>
      <c r="I135" s="202"/>
      <c r="J135" s="161"/>
      <c r="K135" s="161"/>
      <c r="L135" s="161"/>
      <c r="M135" s="181"/>
      <c r="N135" s="156"/>
      <c r="O135" s="156"/>
      <c r="P135" s="161"/>
      <c r="Q135" s="161"/>
      <c r="R135" s="135"/>
    </row>
    <row r="136" spans="6:18" ht="15.75" x14ac:dyDescent="0.25">
      <c r="F136" s="179"/>
      <c r="G136" s="182"/>
      <c r="H136" s="159"/>
      <c r="I136" s="202"/>
      <c r="J136" s="161"/>
      <c r="K136" s="183"/>
      <c r="L136" s="183"/>
      <c r="M136" s="159"/>
      <c r="N136" s="156"/>
      <c r="O136" s="156"/>
      <c r="P136" s="161"/>
      <c r="Q136" s="161"/>
      <c r="R136" s="135"/>
    </row>
    <row r="137" spans="6:18" ht="15.75" x14ac:dyDescent="0.25">
      <c r="F137" s="179"/>
      <c r="G137" s="178"/>
      <c r="H137" s="159"/>
      <c r="I137" s="202"/>
      <c r="J137" s="159"/>
      <c r="K137" s="161"/>
      <c r="L137" s="161"/>
      <c r="M137" s="159"/>
      <c r="N137" s="161"/>
      <c r="O137" s="161"/>
      <c r="P137" s="161"/>
      <c r="Q137" s="161"/>
      <c r="R137" s="135"/>
    </row>
    <row r="138" spans="6:18" ht="15.75" x14ac:dyDescent="0.25">
      <c r="F138" s="159"/>
      <c r="G138" s="180"/>
      <c r="H138" s="159"/>
      <c r="I138" s="202"/>
      <c r="J138" s="161"/>
      <c r="K138" s="161"/>
      <c r="L138" s="161"/>
      <c r="M138" s="161"/>
      <c r="N138" s="156"/>
      <c r="O138" s="156"/>
      <c r="P138" s="161"/>
      <c r="Q138" s="161"/>
      <c r="R138" s="135"/>
    </row>
    <row r="139" spans="6:18" ht="15.75" x14ac:dyDescent="0.25">
      <c r="F139" s="164"/>
      <c r="G139" s="151"/>
      <c r="H139" s="151"/>
      <c r="I139" s="151"/>
      <c r="J139" s="151"/>
      <c r="K139" s="135"/>
      <c r="L139" s="135"/>
      <c r="M139" s="155"/>
      <c r="N139" s="157"/>
      <c r="O139" s="157"/>
      <c r="P139" s="157"/>
      <c r="Q139" s="157"/>
      <c r="R139" s="135"/>
    </row>
    <row r="140" spans="6:18" ht="15.75" x14ac:dyDescent="0.25">
      <c r="F140" s="159"/>
      <c r="G140" s="161"/>
      <c r="H140" s="161"/>
      <c r="I140" s="161"/>
      <c r="J140" s="161"/>
      <c r="K140" s="161"/>
      <c r="L140" s="161"/>
      <c r="M140" s="161"/>
      <c r="N140" s="156"/>
      <c r="O140" s="161"/>
      <c r="P140" s="156"/>
      <c r="Q140" s="156"/>
      <c r="R140" s="135"/>
    </row>
    <row r="141" spans="6:18" ht="15.75" x14ac:dyDescent="0.25">
      <c r="F141" s="159"/>
      <c r="G141" s="159"/>
      <c r="H141" s="159"/>
      <c r="I141" s="202"/>
      <c r="J141" s="161"/>
      <c r="K141" s="159"/>
      <c r="L141" s="159"/>
      <c r="M141" s="161"/>
      <c r="N141" s="156"/>
      <c r="O141" s="161"/>
      <c r="P141" s="156"/>
      <c r="Q141" s="156"/>
      <c r="R141" s="135"/>
    </row>
    <row r="142" spans="6:18" ht="15.75" x14ac:dyDescent="0.25">
      <c r="F142" s="159"/>
      <c r="G142" s="159"/>
      <c r="H142" s="159"/>
      <c r="I142" s="202"/>
      <c r="J142" s="162"/>
      <c r="K142" s="162"/>
      <c r="L142" s="184"/>
      <c r="M142" s="184"/>
      <c r="N142" s="162"/>
      <c r="O142" s="162"/>
      <c r="P142" s="162"/>
      <c r="Q142" s="162"/>
      <c r="R142" s="135"/>
    </row>
    <row r="143" spans="6:18" ht="15.75" x14ac:dyDescent="0.25">
      <c r="F143" s="159"/>
      <c r="G143" s="159"/>
      <c r="H143" s="159"/>
      <c r="I143" s="202"/>
      <c r="J143" s="162"/>
      <c r="K143" s="162"/>
      <c r="L143" s="162"/>
      <c r="M143" s="185"/>
      <c r="N143" s="162"/>
      <c r="O143" s="162"/>
      <c r="P143" s="162"/>
      <c r="Q143" s="162"/>
      <c r="R143" s="135"/>
    </row>
    <row r="144" spans="6:18" ht="15.75" x14ac:dyDescent="0.25">
      <c r="F144" s="528"/>
      <c r="G144" s="528"/>
      <c r="H144" s="528"/>
      <c r="I144" s="528"/>
      <c r="J144" s="528"/>
      <c r="K144" s="528"/>
      <c r="L144" s="528"/>
      <c r="M144" s="528"/>
      <c r="N144" s="528"/>
      <c r="O144" s="528"/>
      <c r="P144" s="528"/>
      <c r="Q144" s="528"/>
      <c r="R144" s="135"/>
    </row>
    <row r="145" spans="6:18" ht="15.75" x14ac:dyDescent="0.25">
      <c r="F145" s="159"/>
      <c r="G145" s="159"/>
      <c r="H145" s="159"/>
      <c r="I145" s="202"/>
      <c r="J145" s="167"/>
      <c r="K145" s="161"/>
      <c r="L145" s="161"/>
      <c r="M145" s="159"/>
      <c r="N145" s="156"/>
      <c r="O145" s="156"/>
      <c r="P145" s="159"/>
      <c r="Q145" s="159"/>
      <c r="R145" s="135"/>
    </row>
    <row r="146" spans="6:18" ht="15.75" x14ac:dyDescent="0.25">
      <c r="F146" s="165"/>
      <c r="G146" s="166"/>
      <c r="H146" s="161"/>
      <c r="I146" s="161"/>
      <c r="J146" s="167"/>
      <c r="K146" s="161"/>
      <c r="L146" s="161"/>
      <c r="M146" s="159"/>
      <c r="N146" s="156"/>
      <c r="O146" s="156"/>
      <c r="P146" s="159"/>
      <c r="Q146" s="159"/>
      <c r="R146" s="135"/>
    </row>
    <row r="147" spans="6:18" ht="15.75" x14ac:dyDescent="0.25">
      <c r="F147" s="165"/>
      <c r="G147" s="166"/>
      <c r="H147" s="161"/>
      <c r="I147" s="161"/>
      <c r="J147" s="159"/>
      <c r="K147" s="161"/>
      <c r="L147" s="161"/>
      <c r="M147" s="159"/>
      <c r="N147" s="156"/>
      <c r="O147" s="156"/>
      <c r="P147" s="159"/>
      <c r="Q147" s="159"/>
      <c r="R147" s="135"/>
    </row>
    <row r="148" spans="6:18" ht="15.75" x14ac:dyDescent="0.25">
      <c r="F148" s="165"/>
      <c r="G148" s="178"/>
      <c r="H148" s="159"/>
      <c r="I148" s="202"/>
      <c r="J148" s="159"/>
      <c r="K148" s="161"/>
      <c r="L148" s="161"/>
      <c r="M148" s="159"/>
      <c r="N148" s="156"/>
      <c r="O148" s="156"/>
      <c r="P148" s="159"/>
      <c r="Q148" s="159"/>
      <c r="R148" s="135"/>
    </row>
    <row r="149" spans="6:18" ht="15.75" x14ac:dyDescent="0.25">
      <c r="F149" s="165"/>
      <c r="G149" s="178"/>
      <c r="H149" s="159"/>
      <c r="I149" s="202"/>
      <c r="J149" s="159"/>
      <c r="K149" s="161"/>
      <c r="L149" s="161"/>
      <c r="M149" s="186"/>
      <c r="N149" s="156"/>
      <c r="O149" s="156"/>
      <c r="P149" s="159"/>
      <c r="Q149" s="159"/>
      <c r="R149" s="135"/>
    </row>
    <row r="150" spans="6:18" ht="15.75" x14ac:dyDescent="0.25">
      <c r="F150" s="529"/>
      <c r="G150" s="529"/>
      <c r="H150" s="529"/>
      <c r="I150" s="529"/>
      <c r="J150" s="529"/>
      <c r="K150" s="529"/>
      <c r="L150" s="529"/>
      <c r="M150" s="529"/>
      <c r="N150" s="529"/>
      <c r="O150" s="529"/>
      <c r="P150" s="529"/>
      <c r="Q150" s="529"/>
      <c r="R150" s="135"/>
    </row>
    <row r="151" spans="6:18" ht="15.75" x14ac:dyDescent="0.25">
      <c r="F151" s="165"/>
      <c r="G151" s="178"/>
      <c r="H151" s="165"/>
      <c r="I151" s="165"/>
      <c r="J151" s="178"/>
      <c r="K151" s="161"/>
      <c r="L151" s="161"/>
      <c r="M151" s="161"/>
      <c r="N151" s="156"/>
      <c r="O151" s="156"/>
      <c r="P151" s="161"/>
      <c r="Q151" s="161"/>
      <c r="R151" s="135"/>
    </row>
    <row r="152" spans="6:18" ht="15.75" x14ac:dyDescent="0.25">
      <c r="F152" s="159"/>
      <c r="G152" s="166"/>
      <c r="H152" s="161"/>
      <c r="I152" s="161"/>
      <c r="J152" s="159"/>
      <c r="K152" s="161"/>
      <c r="L152" s="161"/>
      <c r="M152" s="161"/>
      <c r="N152" s="156"/>
      <c r="O152" s="156"/>
      <c r="P152" s="161"/>
      <c r="Q152" s="161"/>
      <c r="R152" s="135"/>
    </row>
    <row r="153" spans="6:18" ht="15.75" x14ac:dyDescent="0.25">
      <c r="F153" s="151"/>
      <c r="G153" s="172"/>
      <c r="H153" s="151"/>
      <c r="I153" s="151"/>
      <c r="J153" s="151"/>
      <c r="K153" s="155"/>
      <c r="L153" s="155"/>
      <c r="M153" s="155"/>
      <c r="N153" s="152"/>
      <c r="O153" s="152"/>
      <c r="P153" s="157"/>
      <c r="Q153" s="157"/>
      <c r="R153" s="135"/>
    </row>
    <row r="154" spans="6:18" ht="15.75" x14ac:dyDescent="0.25">
      <c r="F154" s="151"/>
      <c r="G154" s="172"/>
      <c r="H154" s="151"/>
      <c r="I154" s="151"/>
      <c r="J154" s="151"/>
      <c r="K154" s="155"/>
      <c r="L154" s="155"/>
      <c r="M154" s="171"/>
      <c r="N154" s="152"/>
      <c r="O154" s="152"/>
      <c r="P154" s="157"/>
      <c r="Q154" s="157"/>
      <c r="R154" s="135"/>
    </row>
    <row r="155" spans="6:18" ht="15.75" x14ac:dyDescent="0.25"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1"/>
      <c r="R155" s="135"/>
    </row>
    <row r="156" spans="6:18" ht="15.75" x14ac:dyDescent="0.25">
      <c r="F156" s="168"/>
      <c r="G156" s="169"/>
      <c r="H156" s="150"/>
      <c r="I156" s="201"/>
      <c r="J156" s="169"/>
      <c r="K156" s="169"/>
      <c r="L156" s="151"/>
      <c r="M156" s="150"/>
      <c r="N156" s="169"/>
      <c r="O156" s="169"/>
      <c r="P156" s="169"/>
      <c r="Q156" s="169"/>
      <c r="R156" s="135"/>
    </row>
    <row r="157" spans="6:18" ht="15.75" x14ac:dyDescent="0.25">
      <c r="F157" s="155"/>
      <c r="G157" s="151"/>
      <c r="H157" s="151"/>
      <c r="I157" s="151"/>
      <c r="J157" s="155"/>
      <c r="K157" s="187"/>
      <c r="L157" s="155"/>
      <c r="M157" s="188"/>
      <c r="N157" s="157"/>
      <c r="O157" s="157"/>
      <c r="P157" s="157"/>
      <c r="Q157" s="157"/>
      <c r="R157" s="135"/>
    </row>
    <row r="158" spans="6:18" ht="15.75" x14ac:dyDescent="0.25">
      <c r="F158" s="155"/>
      <c r="G158" s="164"/>
      <c r="H158" s="151"/>
      <c r="I158" s="151"/>
      <c r="J158" s="155"/>
      <c r="K158" s="187"/>
      <c r="L158" s="155"/>
      <c r="M158" s="155"/>
      <c r="N158" s="157"/>
      <c r="O158" s="157"/>
      <c r="P158" s="157"/>
      <c r="Q158" s="157"/>
      <c r="R158" s="135"/>
    </row>
    <row r="159" spans="6:18" ht="15.75" x14ac:dyDescent="0.25">
      <c r="F159" s="155"/>
      <c r="G159" s="164"/>
      <c r="H159" s="151"/>
      <c r="I159" s="151"/>
      <c r="J159" s="155"/>
      <c r="K159" s="187"/>
      <c r="L159" s="187"/>
      <c r="M159" s="171"/>
      <c r="N159" s="157"/>
      <c r="O159" s="157"/>
      <c r="P159" s="157"/>
      <c r="Q159" s="157"/>
      <c r="R159" s="135"/>
    </row>
    <row r="160" spans="6:18" ht="15.75" x14ac:dyDescent="0.25"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  <c r="Q160" s="511"/>
      <c r="R160" s="135"/>
    </row>
    <row r="161" spans="6:18" ht="15.75" x14ac:dyDescent="0.25">
      <c r="F161" s="189"/>
      <c r="G161" s="189"/>
      <c r="H161" s="151"/>
      <c r="I161" s="151"/>
      <c r="J161" s="151"/>
      <c r="K161" s="151"/>
      <c r="L161" s="151"/>
      <c r="M161" s="155"/>
      <c r="N161" s="152"/>
      <c r="O161" s="157"/>
      <c r="P161" s="152"/>
      <c r="Q161" s="152"/>
      <c r="R161" s="135"/>
    </row>
    <row r="162" spans="6:18" ht="15.75" x14ac:dyDescent="0.25">
      <c r="F162" s="189"/>
      <c r="G162" s="189"/>
      <c r="H162" s="151"/>
      <c r="I162" s="151"/>
      <c r="J162" s="151"/>
      <c r="K162" s="151"/>
      <c r="L162" s="151"/>
      <c r="M162" s="155"/>
      <c r="N162" s="152"/>
      <c r="O162" s="157"/>
      <c r="P162" s="152"/>
      <c r="Q162" s="152"/>
      <c r="R162" s="135"/>
    </row>
    <row r="163" spans="6:18" ht="15.75" x14ac:dyDescent="0.25">
      <c r="F163" s="189"/>
      <c r="G163" s="189"/>
      <c r="H163" s="151"/>
      <c r="I163" s="151"/>
      <c r="J163" s="151"/>
      <c r="K163" s="151"/>
      <c r="L163" s="151"/>
      <c r="M163" s="155"/>
      <c r="N163" s="152"/>
      <c r="O163" s="157"/>
      <c r="P163" s="152"/>
      <c r="Q163" s="152"/>
      <c r="R163" s="135"/>
    </row>
    <row r="164" spans="6:18" ht="15.75" x14ac:dyDescent="0.25">
      <c r="F164" s="190"/>
      <c r="G164" s="172"/>
      <c r="H164" s="151"/>
      <c r="I164" s="151"/>
      <c r="J164" s="151"/>
      <c r="K164" s="155"/>
      <c r="L164" s="155"/>
      <c r="M164" s="155"/>
      <c r="N164" s="157"/>
      <c r="O164" s="157"/>
      <c r="P164" s="152"/>
      <c r="Q164" s="152"/>
      <c r="R164" s="135"/>
    </row>
    <row r="165" spans="6:18" ht="15.75" x14ac:dyDescent="0.25">
      <c r="F165" s="190"/>
      <c r="G165" s="172"/>
      <c r="H165" s="151"/>
      <c r="I165" s="151"/>
      <c r="J165" s="151"/>
      <c r="K165" s="155"/>
      <c r="L165" s="155"/>
      <c r="M165" s="171"/>
      <c r="N165" s="157"/>
      <c r="O165" s="157"/>
      <c r="P165" s="152"/>
      <c r="Q165" s="152"/>
      <c r="R165" s="135"/>
    </row>
    <row r="166" spans="6:18" ht="15.75" x14ac:dyDescent="0.25"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1"/>
      <c r="Q166" s="511"/>
      <c r="R166" s="135"/>
    </row>
    <row r="167" spans="6:18" ht="15.75" x14ac:dyDescent="0.25">
      <c r="F167" s="151"/>
      <c r="G167" s="172"/>
      <c r="H167" s="151"/>
      <c r="I167" s="151"/>
      <c r="J167" s="151"/>
      <c r="K167" s="155"/>
      <c r="L167" s="155"/>
      <c r="M167" s="155"/>
      <c r="N167" s="157"/>
      <c r="O167" s="157"/>
      <c r="P167" s="157"/>
      <c r="Q167" s="157"/>
      <c r="R167" s="135"/>
    </row>
    <row r="168" spans="6:18" ht="15.75" x14ac:dyDescent="0.25">
      <c r="F168" s="154"/>
      <c r="G168" s="151"/>
      <c r="H168" s="151"/>
      <c r="I168" s="151"/>
      <c r="J168" s="151"/>
      <c r="K168" s="151"/>
      <c r="L168" s="151"/>
      <c r="M168" s="155"/>
      <c r="N168" s="152"/>
      <c r="O168" s="157"/>
      <c r="P168" s="152"/>
      <c r="Q168" s="157"/>
      <c r="R168" s="135"/>
    </row>
    <row r="169" spans="6:18" ht="15.75" x14ac:dyDescent="0.25">
      <c r="F169" s="190"/>
      <c r="G169" s="173"/>
      <c r="H169" s="151"/>
      <c r="I169" s="151"/>
      <c r="J169" s="155"/>
      <c r="K169" s="155"/>
      <c r="L169" s="155"/>
      <c r="M169" s="155"/>
      <c r="N169" s="157"/>
      <c r="O169" s="157"/>
      <c r="P169" s="152"/>
      <c r="Q169" s="152"/>
      <c r="R169" s="135"/>
    </row>
    <row r="170" spans="6:18" ht="15.75" x14ac:dyDescent="0.25">
      <c r="F170" s="190"/>
      <c r="G170" s="173"/>
      <c r="H170" s="151"/>
      <c r="I170" s="151"/>
      <c r="J170" s="155"/>
      <c r="K170" s="155"/>
      <c r="L170" s="155"/>
      <c r="M170" s="171"/>
      <c r="N170" s="157"/>
      <c r="O170" s="157"/>
      <c r="P170" s="152"/>
      <c r="Q170" s="152"/>
      <c r="R170" s="135"/>
    </row>
    <row r="171" spans="6:18" ht="15.75" x14ac:dyDescent="0.25"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  <c r="Q171" s="511"/>
      <c r="R171" s="135"/>
    </row>
    <row r="172" spans="6:18" ht="15.75" x14ac:dyDescent="0.25">
      <c r="F172" s="154"/>
      <c r="G172" s="173"/>
      <c r="H172" s="151"/>
      <c r="I172" s="151"/>
      <c r="J172" s="151"/>
      <c r="K172" s="151"/>
      <c r="L172" s="155"/>
      <c r="M172" s="155"/>
      <c r="N172" s="155"/>
      <c r="O172" s="157"/>
      <c r="P172" s="157"/>
      <c r="Q172" s="157"/>
      <c r="R172" s="135"/>
    </row>
    <row r="173" spans="6:18" ht="15.75" x14ac:dyDescent="0.25">
      <c r="F173" s="154"/>
      <c r="G173" s="191"/>
      <c r="H173" s="153"/>
      <c r="I173" s="153"/>
      <c r="J173" s="151"/>
      <c r="K173" s="155"/>
      <c r="L173" s="155"/>
      <c r="M173" s="152"/>
      <c r="N173" s="152"/>
      <c r="O173" s="152"/>
      <c r="P173" s="152"/>
      <c r="Q173" s="152"/>
      <c r="R173" s="135"/>
    </row>
    <row r="174" spans="6:18" ht="15.75" x14ac:dyDescent="0.25">
      <c r="F174" s="154"/>
      <c r="G174" s="191"/>
      <c r="H174" s="153"/>
      <c r="I174" s="153"/>
      <c r="J174" s="155"/>
      <c r="K174" s="155"/>
      <c r="L174" s="155"/>
      <c r="M174" s="155"/>
      <c r="N174" s="161"/>
      <c r="O174" s="157"/>
      <c r="P174" s="157"/>
      <c r="Q174" s="157"/>
      <c r="R174" s="135"/>
    </row>
    <row r="175" spans="6:18" ht="15.75" x14ac:dyDescent="0.25">
      <c r="F175" s="154"/>
      <c r="G175" s="172"/>
      <c r="H175" s="151"/>
      <c r="I175" s="151"/>
      <c r="J175" s="151"/>
      <c r="K175" s="155"/>
      <c r="L175" s="155"/>
      <c r="M175" s="155"/>
      <c r="N175" s="157"/>
      <c r="O175" s="157"/>
      <c r="P175" s="157"/>
      <c r="Q175" s="157"/>
      <c r="R175" s="135"/>
    </row>
    <row r="176" spans="6:18" ht="15.75" x14ac:dyDescent="0.25">
      <c r="F176" s="154"/>
      <c r="G176" s="172"/>
      <c r="H176" s="151"/>
      <c r="I176" s="151"/>
      <c r="J176" s="151"/>
      <c r="K176" s="155"/>
      <c r="L176" s="155"/>
      <c r="M176" s="155"/>
      <c r="N176" s="157"/>
      <c r="O176" s="157"/>
      <c r="P176" s="157"/>
      <c r="Q176" s="157"/>
      <c r="R176" s="135"/>
    </row>
    <row r="177" spans="6:18" ht="15.75" x14ac:dyDescent="0.25">
      <c r="F177" s="154"/>
      <c r="G177" s="173"/>
      <c r="H177" s="151"/>
      <c r="I177" s="151"/>
      <c r="J177" s="151"/>
      <c r="K177" s="155"/>
      <c r="L177" s="155"/>
      <c r="M177" s="155"/>
      <c r="N177" s="155"/>
      <c r="O177" s="157"/>
      <c r="P177" s="157"/>
      <c r="Q177" s="157"/>
      <c r="R177" s="135"/>
    </row>
    <row r="178" spans="6:18" ht="15.75" x14ac:dyDescent="0.25">
      <c r="F178" s="164"/>
      <c r="G178" s="173"/>
      <c r="H178" s="151"/>
      <c r="I178" s="151"/>
      <c r="J178" s="151"/>
      <c r="K178" s="151"/>
      <c r="L178" s="155"/>
      <c r="M178" s="155"/>
      <c r="N178" s="152"/>
      <c r="O178" s="152"/>
      <c r="P178" s="157"/>
      <c r="Q178" s="157"/>
      <c r="R178" s="135"/>
    </row>
    <row r="179" spans="6:18" ht="15.75" x14ac:dyDescent="0.25">
      <c r="F179" s="164"/>
      <c r="G179" s="173"/>
      <c r="H179" s="151"/>
      <c r="I179" s="151"/>
      <c r="J179" s="151"/>
      <c r="K179" s="155"/>
      <c r="L179" s="155"/>
      <c r="M179" s="171"/>
      <c r="N179" s="155"/>
      <c r="O179" s="192"/>
      <c r="P179" s="157"/>
      <c r="Q179" s="157"/>
      <c r="R179" s="135"/>
    </row>
    <row r="180" spans="6:18" ht="18.75" x14ac:dyDescent="0.25">
      <c r="F180" s="193"/>
      <c r="G180" s="194"/>
      <c r="H180" s="195"/>
      <c r="I180" s="195"/>
      <c r="J180" s="195"/>
      <c r="K180" s="195"/>
      <c r="L180" s="195"/>
      <c r="M180" s="196"/>
      <c r="N180" s="152"/>
      <c r="O180" s="152"/>
      <c r="P180" s="152"/>
      <c r="Q180" s="152"/>
      <c r="R180" s="135"/>
    </row>
  </sheetData>
  <mergeCells count="33">
    <mergeCell ref="F166:Q166"/>
    <mergeCell ref="F171:Q171"/>
    <mergeCell ref="F128:Q128"/>
    <mergeCell ref="F134:Q134"/>
    <mergeCell ref="F144:Q144"/>
    <mergeCell ref="F150:Q150"/>
    <mergeCell ref="F155:Q155"/>
    <mergeCell ref="F160:Q160"/>
    <mergeCell ref="F92:Q92"/>
    <mergeCell ref="A48:L48"/>
    <mergeCell ref="A54:L54"/>
    <mergeCell ref="A59:L59"/>
    <mergeCell ref="A65:L65"/>
    <mergeCell ref="A52:B52"/>
    <mergeCell ref="A57:B57"/>
    <mergeCell ref="A72:B72"/>
    <mergeCell ref="A63:B63"/>
    <mergeCell ref="F118:Q118"/>
    <mergeCell ref="A2:G2"/>
    <mergeCell ref="H2:K2"/>
    <mergeCell ref="A4:L4"/>
    <mergeCell ref="A10:L10"/>
    <mergeCell ref="A13:L13"/>
    <mergeCell ref="A19:L19"/>
    <mergeCell ref="A29:L29"/>
    <mergeCell ref="A32:L32"/>
    <mergeCell ref="A39:L39"/>
    <mergeCell ref="A43:L43"/>
    <mergeCell ref="F93:M93"/>
    <mergeCell ref="N93:P93"/>
    <mergeCell ref="F95:Q95"/>
    <mergeCell ref="F103:Q103"/>
    <mergeCell ref="F110:Q110"/>
  </mergeCells>
  <pageMargins left="0.7" right="0.7" top="0.75" bottom="0.75" header="0.3" footer="0.3"/>
  <pageSetup paperSize="8" scale="55" fitToHeight="0" orientation="landscape" r:id="rId1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zoomScale="70" zoomScaleNormal="70" zoomScaleSheetLayoutView="64" workbookViewId="0">
      <selection activeCell="A11" sqref="A11"/>
    </sheetView>
  </sheetViews>
  <sheetFormatPr defaultColWidth="9.140625" defaultRowHeight="20.25" x14ac:dyDescent="0.3"/>
  <cols>
    <col min="1" max="1" width="32" style="260" customWidth="1"/>
    <col min="2" max="2" width="25" style="260" customWidth="1"/>
    <col min="3" max="3" width="66.85546875" style="260" customWidth="1"/>
    <col min="4" max="4" width="82" style="260" bestFit="1" customWidth="1"/>
    <col min="5" max="5" width="30.140625" style="260" customWidth="1"/>
    <col min="6" max="6" width="26.7109375" style="260" customWidth="1"/>
    <col min="7" max="7" width="17.42578125" style="260" customWidth="1"/>
    <col min="8" max="8" width="18.28515625" style="260" bestFit="1" customWidth="1"/>
    <col min="9" max="9" width="19.85546875" style="260" bestFit="1" customWidth="1"/>
    <col min="10" max="10" width="21.5703125" style="260" bestFit="1" customWidth="1"/>
    <col min="11" max="11" width="22.42578125" style="260" bestFit="1" customWidth="1"/>
    <col min="12" max="12" width="17.7109375" style="260" bestFit="1" customWidth="1"/>
    <col min="13" max="16384" width="9.140625" style="260"/>
  </cols>
  <sheetData>
    <row r="1" spans="1:34" ht="21" thickBot="1" x14ac:dyDescent="0.35">
      <c r="A1" s="530" t="s">
        <v>371</v>
      </c>
      <c r="B1" s="531"/>
      <c r="C1" s="531"/>
      <c r="D1" s="531"/>
      <c r="E1" s="378"/>
    </row>
    <row r="2" spans="1:34" ht="21" thickBot="1" x14ac:dyDescent="0.35">
      <c r="A2" s="533" t="s">
        <v>9</v>
      </c>
      <c r="B2" s="534"/>
      <c r="C2" s="534"/>
      <c r="D2" s="534"/>
      <c r="E2" s="534"/>
      <c r="F2" s="534"/>
      <c r="G2" s="535"/>
      <c r="H2" s="536" t="s">
        <v>10</v>
      </c>
      <c r="I2" s="537"/>
      <c r="J2" s="537"/>
      <c r="K2" s="538"/>
      <c r="L2" s="261"/>
    </row>
    <row r="3" spans="1:34" ht="62.25" thickTop="1" thickBot="1" x14ac:dyDescent="0.35">
      <c r="A3" s="262" t="s">
        <v>11</v>
      </c>
      <c r="B3" s="263" t="s">
        <v>12</v>
      </c>
      <c r="C3" s="263" t="s">
        <v>13</v>
      </c>
      <c r="D3" s="264" t="s">
        <v>14</v>
      </c>
      <c r="E3" s="264" t="s">
        <v>323</v>
      </c>
      <c r="F3" s="264" t="s">
        <v>71</v>
      </c>
      <c r="G3" s="264" t="s">
        <v>16</v>
      </c>
      <c r="H3" s="267" t="s">
        <v>213</v>
      </c>
      <c r="I3" s="268" t="s">
        <v>218</v>
      </c>
      <c r="J3" s="267" t="s">
        <v>214</v>
      </c>
      <c r="K3" s="269" t="s">
        <v>215</v>
      </c>
      <c r="L3" s="265" t="s">
        <v>122</v>
      </c>
    </row>
    <row r="4" spans="1:34" ht="21" thickBot="1" x14ac:dyDescent="0.35">
      <c r="A4" s="515" t="s">
        <v>19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1:34" ht="52.5" customHeight="1" x14ac:dyDescent="0.3">
      <c r="A5" s="312" t="s">
        <v>210</v>
      </c>
      <c r="B5" s="313" t="s">
        <v>29</v>
      </c>
      <c r="C5" s="51" t="s">
        <v>211</v>
      </c>
      <c r="D5" s="90" t="s">
        <v>198</v>
      </c>
      <c r="E5" s="89" t="s">
        <v>98</v>
      </c>
      <c r="F5" s="46" t="s">
        <v>212</v>
      </c>
      <c r="G5" s="2">
        <v>100</v>
      </c>
      <c r="H5" s="314">
        <v>100000</v>
      </c>
      <c r="I5" s="314"/>
      <c r="J5" s="314">
        <f>H5+I5</f>
        <v>100000</v>
      </c>
      <c r="K5" s="305"/>
      <c r="L5" s="315"/>
    </row>
    <row r="6" spans="1:34" x14ac:dyDescent="0.3">
      <c r="A6" s="15" t="s">
        <v>139</v>
      </c>
      <c r="B6" s="27"/>
      <c r="C6" s="5" t="s">
        <v>79</v>
      </c>
      <c r="D6" s="1"/>
      <c r="E6" s="1"/>
      <c r="F6" s="1" t="s">
        <v>73</v>
      </c>
      <c r="G6" s="1">
        <v>15</v>
      </c>
      <c r="H6" s="10"/>
      <c r="I6" s="10"/>
      <c r="J6" s="43">
        <f t="shared" ref="J6:J7" si="0">H6+I6</f>
        <v>0</v>
      </c>
      <c r="K6" s="7"/>
      <c r="L6" s="316"/>
    </row>
    <row r="7" spans="1:34" x14ac:dyDescent="0.3">
      <c r="A7" s="317" t="s">
        <v>199</v>
      </c>
      <c r="B7" s="42">
        <v>0.75</v>
      </c>
      <c r="C7" s="15" t="s">
        <v>31</v>
      </c>
      <c r="D7" s="1" t="s">
        <v>217</v>
      </c>
      <c r="E7" s="1" t="s">
        <v>98</v>
      </c>
      <c r="F7" s="15" t="s">
        <v>72</v>
      </c>
      <c r="G7" s="1">
        <v>80</v>
      </c>
      <c r="H7" s="316"/>
      <c r="I7" s="316"/>
      <c r="J7" s="43">
        <f t="shared" si="0"/>
        <v>0</v>
      </c>
      <c r="K7" s="7"/>
      <c r="L7" s="316"/>
    </row>
    <row r="8" spans="1:34" ht="21" thickBot="1" x14ac:dyDescent="0.35">
      <c r="A8" s="518" t="s">
        <v>20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20"/>
    </row>
    <row r="9" spans="1:34" ht="21" thickBot="1" x14ac:dyDescent="0.35">
      <c r="A9" s="318" t="s">
        <v>75</v>
      </c>
      <c r="B9" s="319">
        <v>0.75</v>
      </c>
      <c r="C9" s="320" t="s">
        <v>34</v>
      </c>
      <c r="D9" s="321" t="s">
        <v>35</v>
      </c>
      <c r="E9" s="321" t="s">
        <v>325</v>
      </c>
      <c r="F9" s="322" t="s">
        <v>212</v>
      </c>
      <c r="G9" s="57">
        <v>20</v>
      </c>
      <c r="H9" s="323"/>
      <c r="I9" s="323"/>
      <c r="J9" s="323"/>
      <c r="K9" s="324"/>
      <c r="L9" s="325"/>
    </row>
    <row r="10" spans="1:34" ht="21" thickBot="1" x14ac:dyDescent="0.35">
      <c r="A10" s="515" t="s">
        <v>21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7"/>
    </row>
    <row r="11" spans="1:34" ht="32.25" thickBot="1" x14ac:dyDescent="0.35">
      <c r="A11" s="326" t="s">
        <v>143</v>
      </c>
      <c r="B11" s="206">
        <v>0.39583333333333331</v>
      </c>
      <c r="C11" s="36" t="s">
        <v>80</v>
      </c>
      <c r="D11" s="2" t="s">
        <v>149</v>
      </c>
      <c r="E11" s="45" t="s">
        <v>326</v>
      </c>
      <c r="F11" s="322" t="s">
        <v>212</v>
      </c>
      <c r="G11" s="2">
        <v>100</v>
      </c>
      <c r="H11" s="3"/>
      <c r="I11" s="3"/>
      <c r="J11" s="3"/>
      <c r="K11" s="149"/>
      <c r="L11" s="325"/>
    </row>
    <row r="12" spans="1:34" ht="21" thickBot="1" x14ac:dyDescent="0.35">
      <c r="A12" s="515" t="s">
        <v>22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7"/>
    </row>
    <row r="13" spans="1:34" ht="21" thickBot="1" x14ac:dyDescent="0.35">
      <c r="A13" s="327" t="s">
        <v>150</v>
      </c>
      <c r="B13" s="328" t="s">
        <v>39</v>
      </c>
      <c r="C13" s="329" t="s">
        <v>40</v>
      </c>
      <c r="D13" s="2" t="s">
        <v>241</v>
      </c>
      <c r="E13" s="45" t="s">
        <v>98</v>
      </c>
      <c r="F13" s="322" t="s">
        <v>212</v>
      </c>
      <c r="G13" s="45">
        <v>100</v>
      </c>
      <c r="H13" s="330">
        <v>100000</v>
      </c>
      <c r="I13" s="330"/>
      <c r="J13" s="331">
        <f>H13+I13</f>
        <v>100000</v>
      </c>
      <c r="K13" s="332"/>
      <c r="L13" s="333"/>
    </row>
    <row r="14" spans="1:34" s="63" customFormat="1" ht="16.5" thickBot="1" x14ac:dyDescent="0.3">
      <c r="A14" s="413" t="s">
        <v>432</v>
      </c>
      <c r="B14" s="16"/>
      <c r="C14" s="289" t="s">
        <v>429</v>
      </c>
      <c r="D14" s="4" t="s">
        <v>431</v>
      </c>
      <c r="E14" s="4" t="s">
        <v>430</v>
      </c>
      <c r="F14" s="423" t="s">
        <v>73</v>
      </c>
      <c r="G14" s="1">
        <v>50</v>
      </c>
      <c r="H14" s="1"/>
      <c r="I14" s="39"/>
      <c r="J14" s="39"/>
      <c r="K14" s="10"/>
      <c r="L14" s="400"/>
      <c r="M14" s="5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</row>
    <row r="15" spans="1:34" ht="21" thickBot="1" x14ac:dyDescent="0.35">
      <c r="A15" s="515" t="s">
        <v>0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7"/>
    </row>
    <row r="16" spans="1:34" ht="48" x14ac:dyDescent="0.3">
      <c r="A16" s="334" t="s">
        <v>200</v>
      </c>
      <c r="B16" s="335" t="s">
        <v>115</v>
      </c>
      <c r="C16" s="90" t="s">
        <v>77</v>
      </c>
      <c r="D16" s="3" t="s">
        <v>274</v>
      </c>
      <c r="E16" s="379" t="s">
        <v>327</v>
      </c>
      <c r="F16" s="46" t="s">
        <v>72</v>
      </c>
      <c r="G16" s="2">
        <v>700</v>
      </c>
      <c r="H16" s="43">
        <v>400000</v>
      </c>
      <c r="I16" s="43"/>
      <c r="J16" s="43">
        <f>H16+I16</f>
        <v>400000</v>
      </c>
      <c r="K16" s="305"/>
      <c r="L16" s="336"/>
    </row>
    <row r="17" spans="1:12" ht="21" thickBot="1" x14ac:dyDescent="0.35">
      <c r="A17" s="64" t="s">
        <v>200</v>
      </c>
      <c r="B17" s="65">
        <v>0.70833333333333337</v>
      </c>
      <c r="C17" s="26" t="s">
        <v>78</v>
      </c>
      <c r="D17" s="337" t="s">
        <v>76</v>
      </c>
      <c r="E17" s="321" t="s">
        <v>325</v>
      </c>
      <c r="F17" s="23" t="s">
        <v>212</v>
      </c>
      <c r="G17" s="23">
        <v>60</v>
      </c>
      <c r="H17" s="61"/>
      <c r="I17" s="61"/>
      <c r="J17" s="61"/>
      <c r="K17" s="82"/>
      <c r="L17" s="338"/>
    </row>
    <row r="18" spans="1:12" ht="21" thickBot="1" x14ac:dyDescent="0.35">
      <c r="A18" s="515" t="s">
        <v>1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7"/>
    </row>
    <row r="19" spans="1:12" ht="21" thickBot="1" x14ac:dyDescent="0.35">
      <c r="A19" s="339" t="s">
        <v>295</v>
      </c>
      <c r="B19" s="340">
        <v>0.70833333333333337</v>
      </c>
      <c r="C19" s="2" t="s">
        <v>43</v>
      </c>
      <c r="D19" s="2" t="s">
        <v>44</v>
      </c>
      <c r="E19" s="2" t="s">
        <v>98</v>
      </c>
      <c r="F19" s="2" t="s">
        <v>72</v>
      </c>
      <c r="G19" s="2">
        <v>150</v>
      </c>
      <c r="H19" s="3"/>
      <c r="I19" s="3"/>
      <c r="J19" s="3"/>
      <c r="K19" s="149"/>
      <c r="L19" s="336"/>
    </row>
    <row r="20" spans="1:12" ht="21" thickBot="1" x14ac:dyDescent="0.35">
      <c r="A20" s="515" t="s">
        <v>2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7"/>
    </row>
    <row r="21" spans="1:12" ht="21" thickBot="1" x14ac:dyDescent="0.35">
      <c r="A21" s="341" t="s">
        <v>452</v>
      </c>
      <c r="B21" s="340">
        <v>0.70833333333333337</v>
      </c>
      <c r="C21" s="15" t="s">
        <v>201</v>
      </c>
      <c r="D21" s="2" t="s">
        <v>44</v>
      </c>
      <c r="E21" s="2"/>
      <c r="F21" s="19" t="s">
        <v>72</v>
      </c>
      <c r="G21" s="19">
        <v>30</v>
      </c>
      <c r="H21" s="316"/>
      <c r="I21" s="316"/>
      <c r="J21" s="316"/>
      <c r="K21" s="342"/>
      <c r="L21" s="338"/>
    </row>
    <row r="22" spans="1:12" ht="21" thickBot="1" x14ac:dyDescent="0.35">
      <c r="A22" s="343" t="s">
        <v>202</v>
      </c>
      <c r="B22" s="344">
        <v>0.66666666666666663</v>
      </c>
      <c r="C22" s="66" t="s">
        <v>46</v>
      </c>
      <c r="D22" s="345"/>
      <c r="E22" s="389" t="s">
        <v>369</v>
      </c>
      <c r="F22" s="45" t="s">
        <v>212</v>
      </c>
      <c r="G22" s="346">
        <v>30</v>
      </c>
      <c r="H22" s="346"/>
      <c r="I22" s="346"/>
      <c r="J22" s="346"/>
      <c r="K22" s="347"/>
      <c r="L22" s="325"/>
    </row>
    <row r="23" spans="1:12" ht="21" thickBot="1" x14ac:dyDescent="0.35">
      <c r="A23" s="515" t="s">
        <v>3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7"/>
    </row>
    <row r="24" spans="1:12" ht="32.25" thickBot="1" x14ac:dyDescent="0.35">
      <c r="A24" s="348" t="s">
        <v>203</v>
      </c>
      <c r="B24" s="349">
        <v>0.75</v>
      </c>
      <c r="C24" s="272" t="s">
        <v>49</v>
      </c>
      <c r="D24" s="323"/>
      <c r="E24" s="3" t="s">
        <v>370</v>
      </c>
      <c r="F24" s="377" t="s">
        <v>212</v>
      </c>
      <c r="G24" s="377">
        <v>100</v>
      </c>
      <c r="H24" s="43">
        <v>50000</v>
      </c>
      <c r="I24" s="43"/>
      <c r="J24" s="43">
        <f>H24+I24</f>
        <v>50000</v>
      </c>
      <c r="K24" s="324"/>
      <c r="L24" s="325"/>
    </row>
    <row r="25" spans="1:12" ht="21" thickBot="1" x14ac:dyDescent="0.35">
      <c r="A25" s="515" t="s">
        <v>4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7"/>
    </row>
    <row r="26" spans="1:12" ht="21" thickBot="1" x14ac:dyDescent="0.35">
      <c r="A26" s="307" t="s">
        <v>172</v>
      </c>
      <c r="B26" s="308"/>
      <c r="C26" s="309" t="s">
        <v>100</v>
      </c>
      <c r="D26" s="308"/>
      <c r="E26" s="308"/>
      <c r="F26" s="310" t="s">
        <v>73</v>
      </c>
      <c r="G26" s="311">
        <v>10000</v>
      </c>
      <c r="I26" s="3"/>
      <c r="J26" s="43"/>
      <c r="K26" s="149"/>
      <c r="L26" s="336"/>
    </row>
    <row r="27" spans="1:12" ht="21" thickBot="1" x14ac:dyDescent="0.35">
      <c r="A27" s="515" t="s">
        <v>5</v>
      </c>
      <c r="B27" s="516"/>
      <c r="C27" s="516"/>
      <c r="D27" s="516"/>
      <c r="E27" s="532"/>
      <c r="F27" s="516"/>
      <c r="G27" s="516"/>
      <c r="H27" s="516"/>
      <c r="I27" s="516"/>
      <c r="J27" s="516"/>
      <c r="K27" s="516"/>
      <c r="L27" s="517"/>
    </row>
    <row r="28" spans="1:12" ht="21" thickBot="1" x14ac:dyDescent="0.35">
      <c r="A28" s="350" t="s">
        <v>204</v>
      </c>
      <c r="B28" s="351" t="s">
        <v>345</v>
      </c>
      <c r="C28" s="1" t="s">
        <v>51</v>
      </c>
      <c r="D28" s="19" t="s">
        <v>205</v>
      </c>
      <c r="E28" s="37" t="s">
        <v>98</v>
      </c>
      <c r="F28" s="56" t="s">
        <v>212</v>
      </c>
      <c r="G28" s="352">
        <v>500</v>
      </c>
      <c r="H28" s="82"/>
      <c r="I28" s="82"/>
      <c r="J28" s="78">
        <f>I28</f>
        <v>0</v>
      </c>
      <c r="K28" s="353"/>
      <c r="L28" s="338"/>
    </row>
    <row r="29" spans="1:12" x14ac:dyDescent="0.3">
      <c r="A29" s="354" t="s">
        <v>387</v>
      </c>
      <c r="B29" s="355">
        <v>0.625</v>
      </c>
      <c r="C29" s="356" t="s">
        <v>54</v>
      </c>
      <c r="D29" s="66"/>
      <c r="E29" s="15" t="s">
        <v>98</v>
      </c>
      <c r="F29" s="2" t="s">
        <v>81</v>
      </c>
      <c r="G29" s="45">
        <v>200</v>
      </c>
      <c r="H29" s="357"/>
      <c r="I29" s="357"/>
      <c r="J29" s="357"/>
      <c r="K29" s="358"/>
      <c r="L29" s="336"/>
    </row>
    <row r="30" spans="1:12" x14ac:dyDescent="0.3">
      <c r="A30" s="359" t="s">
        <v>206</v>
      </c>
      <c r="B30" s="360">
        <v>0.75</v>
      </c>
      <c r="C30" s="289" t="s">
        <v>52</v>
      </c>
      <c r="D30" s="21" t="s">
        <v>53</v>
      </c>
      <c r="E30" s="4" t="s">
        <v>325</v>
      </c>
      <c r="F30" s="1" t="s">
        <v>212</v>
      </c>
      <c r="G30" s="23">
        <v>60</v>
      </c>
      <c r="H30" s="24"/>
      <c r="I30" s="24"/>
      <c r="J30" s="24"/>
      <c r="K30" s="361"/>
      <c r="L30" s="362"/>
    </row>
    <row r="31" spans="1:12" ht="21" thickBot="1" x14ac:dyDescent="0.35">
      <c r="A31" s="359" t="s">
        <v>207</v>
      </c>
      <c r="B31" s="363">
        <v>0.70833333333333337</v>
      </c>
      <c r="C31" s="9" t="s">
        <v>318</v>
      </c>
      <c r="D31" s="23" t="s">
        <v>310</v>
      </c>
      <c r="E31" s="4" t="s">
        <v>325</v>
      </c>
      <c r="F31" s="1" t="s">
        <v>72</v>
      </c>
      <c r="G31" s="10">
        <v>100</v>
      </c>
      <c r="H31" s="10"/>
      <c r="I31" s="10"/>
      <c r="J31" s="10"/>
      <c r="K31" s="361"/>
      <c r="L31" s="338"/>
    </row>
    <row r="32" spans="1:12" ht="21" thickBot="1" x14ac:dyDescent="0.35">
      <c r="A32" s="515" t="s">
        <v>6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7"/>
    </row>
    <row r="33" spans="1:12" x14ac:dyDescent="0.3">
      <c r="A33" s="339" t="s">
        <v>83</v>
      </c>
      <c r="B33" s="364">
        <v>0.70833333333333337</v>
      </c>
      <c r="C33" s="25" t="s">
        <v>82</v>
      </c>
      <c r="D33" s="25" t="s">
        <v>34</v>
      </c>
      <c r="E33" s="4" t="s">
        <v>325</v>
      </c>
      <c r="F33" s="2" t="s">
        <v>212</v>
      </c>
      <c r="G33" s="2">
        <v>20</v>
      </c>
      <c r="H33" s="3"/>
      <c r="I33" s="3"/>
      <c r="J33" s="3"/>
      <c r="K33" s="149"/>
      <c r="L33" s="336"/>
    </row>
    <row r="34" spans="1:12" x14ac:dyDescent="0.3">
      <c r="A34" s="12" t="s">
        <v>208</v>
      </c>
      <c r="B34" s="365">
        <v>0.70833333333333337</v>
      </c>
      <c r="C34" s="9" t="s">
        <v>116</v>
      </c>
      <c r="D34" s="4" t="s">
        <v>322</v>
      </c>
      <c r="E34" s="390" t="s">
        <v>324</v>
      </c>
      <c r="F34" s="2" t="s">
        <v>72</v>
      </c>
      <c r="G34" s="2">
        <v>700</v>
      </c>
      <c r="H34" s="10">
        <v>100000</v>
      </c>
      <c r="I34" s="10"/>
      <c r="J34" s="10">
        <f>H34+I34</f>
        <v>100000</v>
      </c>
      <c r="K34" s="50"/>
      <c r="L34" s="362"/>
    </row>
    <row r="35" spans="1:12" ht="21" thickBot="1" x14ac:dyDescent="0.35">
      <c r="A35" s="366" t="s">
        <v>209</v>
      </c>
      <c r="B35" s="62"/>
      <c r="C35" s="289" t="s">
        <v>74</v>
      </c>
      <c r="D35" s="21"/>
      <c r="E35" s="15" t="s">
        <v>98</v>
      </c>
      <c r="F35" s="23" t="s">
        <v>81</v>
      </c>
      <c r="G35" s="23">
        <v>50</v>
      </c>
      <c r="H35" s="24"/>
      <c r="I35" s="24"/>
      <c r="J35" s="24">
        <f>H35+I35</f>
        <v>0</v>
      </c>
      <c r="K35" s="361"/>
      <c r="L35" s="338"/>
    </row>
    <row r="36" spans="1:12" ht="21" thickBot="1" x14ac:dyDescent="0.35">
      <c r="A36" s="515" t="s">
        <v>7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7"/>
    </row>
    <row r="37" spans="1:12" ht="21" thickBot="1" x14ac:dyDescent="0.35">
      <c r="A37" s="32"/>
      <c r="B37" s="33"/>
      <c r="C37" s="34"/>
      <c r="D37" s="34"/>
      <c r="E37" s="34"/>
      <c r="F37" s="34"/>
      <c r="G37" s="34"/>
      <c r="H37" s="35"/>
      <c r="I37" s="35"/>
      <c r="J37" s="367"/>
      <c r="K37" s="367"/>
      <c r="L37" s="325"/>
    </row>
    <row r="38" spans="1:12" ht="21" thickBot="1" x14ac:dyDescent="0.35">
      <c r="A38" s="32" t="s">
        <v>8</v>
      </c>
      <c r="B38" s="367"/>
      <c r="C38" s="367"/>
      <c r="D38" s="367"/>
      <c r="E38" s="367"/>
      <c r="F38" s="368"/>
      <c r="G38" s="369" t="e">
        <f>G35+G34+G33+G31+G30+G29+#REF!+G24+G22+#REF!+G19+G17+G16+G13+G11+G9+G6+G5</f>
        <v>#REF!</v>
      </c>
      <c r="H38" s="370">
        <f>SUM(H5:H35)</f>
        <v>750000</v>
      </c>
      <c r="I38" s="370"/>
      <c r="J38" s="370">
        <f>SUM(J5:J35)</f>
        <v>750000</v>
      </c>
      <c r="K38" s="370">
        <f>SUM(K5:K36)</f>
        <v>0</v>
      </c>
      <c r="L38" s="325"/>
    </row>
  </sheetData>
  <mergeCells count="15">
    <mergeCell ref="A1:D1"/>
    <mergeCell ref="A27:L27"/>
    <mergeCell ref="A32:L32"/>
    <mergeCell ref="A36:L36"/>
    <mergeCell ref="A12:L12"/>
    <mergeCell ref="A15:L15"/>
    <mergeCell ref="A18:L18"/>
    <mergeCell ref="A20:L20"/>
    <mergeCell ref="A23:L23"/>
    <mergeCell ref="A25:L25"/>
    <mergeCell ref="A10:L10"/>
    <mergeCell ref="A2:G2"/>
    <mergeCell ref="H2:K2"/>
    <mergeCell ref="A4:L4"/>
    <mergeCell ref="A8:L8"/>
  </mergeCells>
  <pageMargins left="0.7" right="0.7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6" workbookViewId="0">
      <selection activeCell="A12" sqref="A12"/>
    </sheetView>
  </sheetViews>
  <sheetFormatPr defaultRowHeight="15" x14ac:dyDescent="0.25"/>
  <cols>
    <col min="1" max="1" width="23.140625" customWidth="1"/>
    <col min="2" max="2" width="14.7109375" customWidth="1"/>
    <col min="3" max="3" width="41.85546875" customWidth="1"/>
    <col min="4" max="4" width="31.7109375" customWidth="1"/>
    <col min="5" max="6" width="24.42578125" customWidth="1"/>
    <col min="7" max="7" width="23.5703125" customWidth="1"/>
  </cols>
  <sheetData>
    <row r="1" spans="1:7" ht="16.5" thickBot="1" x14ac:dyDescent="0.3">
      <c r="A1" s="541" t="s">
        <v>372</v>
      </c>
      <c r="B1" s="541"/>
      <c r="C1" s="541"/>
      <c r="D1" s="541"/>
      <c r="E1" s="541"/>
      <c r="F1" s="541"/>
      <c r="G1" s="541"/>
    </row>
    <row r="2" spans="1:7" ht="15.75" customHeight="1" x14ac:dyDescent="0.25">
      <c r="A2" s="539" t="s">
        <v>9</v>
      </c>
      <c r="B2" s="540"/>
      <c r="C2" s="540"/>
      <c r="D2" s="540"/>
      <c r="E2" s="540"/>
      <c r="F2" s="540"/>
      <c r="G2" s="540"/>
    </row>
    <row r="3" spans="1:7" ht="31.5" x14ac:dyDescent="0.25">
      <c r="A3" s="40" t="s">
        <v>11</v>
      </c>
      <c r="B3" s="40" t="s">
        <v>12</v>
      </c>
      <c r="C3" s="40" t="s">
        <v>13</v>
      </c>
      <c r="D3" s="41" t="s">
        <v>14</v>
      </c>
      <c r="E3" s="41" t="s">
        <v>15</v>
      </c>
      <c r="F3" s="404" t="s">
        <v>415</v>
      </c>
      <c r="G3" s="47" t="s">
        <v>16</v>
      </c>
    </row>
    <row r="4" spans="1:7" x14ac:dyDescent="0.25">
      <c r="A4" s="274" t="s">
        <v>220</v>
      </c>
      <c r="B4" s="280">
        <v>0.75</v>
      </c>
      <c r="C4" s="273" t="s">
        <v>28</v>
      </c>
      <c r="D4" s="68"/>
      <c r="E4" s="273" t="s">
        <v>98</v>
      </c>
      <c r="F4" s="273"/>
      <c r="G4" s="68">
        <v>80</v>
      </c>
    </row>
    <row r="5" spans="1:7" x14ac:dyDescent="0.25">
      <c r="A5" s="274" t="s">
        <v>221</v>
      </c>
      <c r="B5" s="281" t="s">
        <v>222</v>
      </c>
      <c r="C5" s="273" t="s">
        <v>30</v>
      </c>
      <c r="D5" s="273"/>
      <c r="E5" s="273" t="s">
        <v>98</v>
      </c>
      <c r="F5" s="273"/>
      <c r="G5" s="273">
        <v>200</v>
      </c>
    </row>
    <row r="6" spans="1:7" ht="30" x14ac:dyDescent="0.25">
      <c r="A6" s="274" t="s">
        <v>228</v>
      </c>
      <c r="B6" s="281" t="s">
        <v>223</v>
      </c>
      <c r="C6" s="271" t="s">
        <v>224</v>
      </c>
      <c r="D6" s="68" t="s">
        <v>229</v>
      </c>
      <c r="E6" s="68" t="s">
        <v>98</v>
      </c>
      <c r="F6" s="68"/>
      <c r="G6" s="68">
        <v>100</v>
      </c>
    </row>
    <row r="7" spans="1:7" ht="30" x14ac:dyDescent="0.25">
      <c r="A7" s="274" t="s">
        <v>225</v>
      </c>
      <c r="B7" s="281" t="s">
        <v>227</v>
      </c>
      <c r="C7" s="271" t="s">
        <v>226</v>
      </c>
      <c r="D7" s="68" t="s">
        <v>230</v>
      </c>
      <c r="E7" s="292" t="s">
        <v>355</v>
      </c>
      <c r="F7" s="292"/>
      <c r="G7" s="279">
        <v>200</v>
      </c>
    </row>
    <row r="8" spans="1:7" s="63" customFormat="1" ht="15.75" x14ac:dyDescent="0.25">
      <c r="A8" s="15" t="s">
        <v>99</v>
      </c>
      <c r="B8" s="205" t="s">
        <v>85</v>
      </c>
      <c r="C8" s="15" t="s">
        <v>142</v>
      </c>
      <c r="E8" s="15" t="s">
        <v>98</v>
      </c>
      <c r="F8" s="15"/>
      <c r="G8" s="1">
        <v>200</v>
      </c>
    </row>
    <row r="9" spans="1:7" ht="30" customHeight="1" x14ac:dyDescent="0.25">
      <c r="A9" s="542" t="s">
        <v>354</v>
      </c>
      <c r="B9" s="543"/>
      <c r="C9" s="271" t="s">
        <v>353</v>
      </c>
      <c r="D9" s="68" t="s">
        <v>351</v>
      </c>
      <c r="E9" s="279" t="s">
        <v>38</v>
      </c>
      <c r="F9" s="279"/>
      <c r="G9" s="288">
        <v>30</v>
      </c>
    </row>
    <row r="10" spans="1:7" x14ac:dyDescent="0.25">
      <c r="A10" s="274" t="s">
        <v>350</v>
      </c>
      <c r="B10" s="281" t="s">
        <v>136</v>
      </c>
      <c r="C10" s="271" t="s">
        <v>352</v>
      </c>
      <c r="D10" s="68" t="s">
        <v>351</v>
      </c>
      <c r="E10" s="279" t="s">
        <v>98</v>
      </c>
      <c r="F10" s="279"/>
      <c r="G10" s="279">
        <v>560</v>
      </c>
    </row>
    <row r="11" spans="1:7" ht="30" x14ac:dyDescent="0.25">
      <c r="A11" s="274" t="s">
        <v>233</v>
      </c>
      <c r="B11" s="281" t="s">
        <v>234</v>
      </c>
      <c r="C11" s="271" t="s">
        <v>235</v>
      </c>
      <c r="D11" s="287" t="s">
        <v>236</v>
      </c>
      <c r="E11" s="288" t="s">
        <v>147</v>
      </c>
      <c r="F11" s="288"/>
      <c r="G11" s="288">
        <v>200</v>
      </c>
    </row>
    <row r="12" spans="1:7" x14ac:dyDescent="0.25">
      <c r="A12" s="283" t="s">
        <v>433</v>
      </c>
      <c r="B12" s="284" t="s">
        <v>25</v>
      </c>
      <c r="C12" s="285" t="s">
        <v>24</v>
      </c>
      <c r="D12" s="286" t="s">
        <v>33</v>
      </c>
      <c r="E12" s="273"/>
      <c r="F12" s="273"/>
      <c r="G12" s="68">
        <v>80</v>
      </c>
    </row>
    <row r="13" spans="1:7" x14ac:dyDescent="0.25">
      <c r="A13" s="283" t="s">
        <v>23</v>
      </c>
      <c r="B13" s="290" t="s">
        <v>90</v>
      </c>
      <c r="C13" s="291" t="s">
        <v>41</v>
      </c>
      <c r="D13" s="291" t="s">
        <v>33</v>
      </c>
      <c r="E13" s="273"/>
      <c r="F13" s="273"/>
      <c r="G13" s="68">
        <v>80</v>
      </c>
    </row>
    <row r="14" spans="1:7" ht="31.5" x14ac:dyDescent="0.25">
      <c r="A14" s="216" t="s">
        <v>157</v>
      </c>
      <c r="B14" s="215" t="s">
        <v>244</v>
      </c>
      <c r="C14" s="95" t="s">
        <v>243</v>
      </c>
      <c r="D14" s="209"/>
      <c r="E14" s="95" t="s">
        <v>98</v>
      </c>
      <c r="F14" s="95"/>
      <c r="G14" s="68">
        <v>100</v>
      </c>
    </row>
    <row r="15" spans="1:7" x14ac:dyDescent="0.25">
      <c r="A15" s="283" t="s">
        <v>384</v>
      </c>
      <c r="B15" s="280">
        <v>0.79166666666666663</v>
      </c>
      <c r="C15" s="286" t="s">
        <v>26</v>
      </c>
      <c r="D15" s="68" t="s">
        <v>33</v>
      </c>
      <c r="E15" s="273" t="s">
        <v>70</v>
      </c>
      <c r="F15" s="273"/>
      <c r="G15" s="68">
        <v>200</v>
      </c>
    </row>
    <row r="16" spans="1:7" x14ac:dyDescent="0.25">
      <c r="A16" s="283" t="s">
        <v>383</v>
      </c>
      <c r="B16" s="280" t="s">
        <v>136</v>
      </c>
      <c r="C16" s="286" t="s">
        <v>385</v>
      </c>
      <c r="D16" s="68" t="s">
        <v>386</v>
      </c>
      <c r="E16" s="393" t="s">
        <v>98</v>
      </c>
      <c r="F16" s="393"/>
      <c r="G16" s="68">
        <v>140</v>
      </c>
    </row>
    <row r="17" spans="1:7" ht="45" x14ac:dyDescent="0.25">
      <c r="A17" s="274" t="s">
        <v>246</v>
      </c>
      <c r="B17" s="280" t="s">
        <v>247</v>
      </c>
      <c r="C17" s="287" t="s">
        <v>248</v>
      </c>
      <c r="D17" s="287" t="s">
        <v>249</v>
      </c>
      <c r="E17" s="95" t="s">
        <v>98</v>
      </c>
      <c r="F17" s="95"/>
      <c r="G17" s="68">
        <v>100</v>
      </c>
    </row>
    <row r="18" spans="1:7" ht="30" x14ac:dyDescent="0.25">
      <c r="A18" s="274" t="s">
        <v>364</v>
      </c>
      <c r="B18" s="280" t="s">
        <v>289</v>
      </c>
      <c r="C18" s="67" t="s">
        <v>365</v>
      </c>
      <c r="D18" s="271" t="s">
        <v>363</v>
      </c>
      <c r="E18" s="95" t="s">
        <v>27</v>
      </c>
      <c r="F18" s="95"/>
      <c r="G18" s="68">
        <v>40</v>
      </c>
    </row>
    <row r="19" spans="1:7" x14ac:dyDescent="0.25">
      <c r="A19" s="283" t="s">
        <v>267</v>
      </c>
      <c r="B19" s="280"/>
      <c r="C19" s="295" t="s">
        <v>266</v>
      </c>
      <c r="D19" s="295" t="s">
        <v>84</v>
      </c>
      <c r="E19" s="296" t="s">
        <v>147</v>
      </c>
      <c r="F19" s="296"/>
      <c r="G19" s="291">
        <v>100</v>
      </c>
    </row>
    <row r="20" spans="1:7" x14ac:dyDescent="0.25">
      <c r="A20" s="283" t="s">
        <v>267</v>
      </c>
      <c r="B20" s="280"/>
      <c r="C20" s="295" t="s">
        <v>367</v>
      </c>
      <c r="D20" s="295" t="s">
        <v>368</v>
      </c>
      <c r="E20" s="296" t="s">
        <v>27</v>
      </c>
      <c r="F20" s="296"/>
      <c r="G20" s="291">
        <v>100</v>
      </c>
    </row>
    <row r="21" spans="1:7" ht="30" x14ac:dyDescent="0.25">
      <c r="A21" s="385" t="s">
        <v>251</v>
      </c>
      <c r="B21" s="386" t="s">
        <v>252</v>
      </c>
      <c r="C21" s="387" t="s">
        <v>253</v>
      </c>
      <c r="D21" s="387" t="s">
        <v>255</v>
      </c>
      <c r="E21" s="388" t="s">
        <v>254</v>
      </c>
      <c r="F21" s="388"/>
      <c r="G21" s="387">
        <v>200</v>
      </c>
    </row>
    <row r="22" spans="1:7" ht="30" x14ac:dyDescent="0.25">
      <c r="A22" s="385" t="s">
        <v>251</v>
      </c>
      <c r="B22" s="386" t="s">
        <v>346</v>
      </c>
      <c r="C22" s="387" t="s">
        <v>362</v>
      </c>
      <c r="D22" s="388" t="s">
        <v>363</v>
      </c>
      <c r="E22" s="388" t="s">
        <v>147</v>
      </c>
      <c r="F22" s="388"/>
      <c r="G22" s="387">
        <v>150</v>
      </c>
    </row>
    <row r="23" spans="1:7" x14ac:dyDescent="0.25">
      <c r="A23" s="274" t="s">
        <v>256</v>
      </c>
      <c r="B23" s="280" t="s">
        <v>119</v>
      </c>
      <c r="C23" s="68" t="s">
        <v>117</v>
      </c>
      <c r="D23" s="68" t="s">
        <v>118</v>
      </c>
      <c r="E23" s="68" t="s">
        <v>147</v>
      </c>
      <c r="F23" s="68"/>
      <c r="G23" s="68">
        <v>200</v>
      </c>
    </row>
    <row r="24" spans="1:7" x14ac:dyDescent="0.25">
      <c r="A24" s="274" t="s">
        <v>257</v>
      </c>
      <c r="B24" s="280" t="s">
        <v>258</v>
      </c>
      <c r="C24" s="68" t="s">
        <v>259</v>
      </c>
      <c r="D24" s="68"/>
      <c r="E24" s="68" t="s">
        <v>260</v>
      </c>
      <c r="F24" s="68"/>
      <c r="G24" s="68">
        <v>250</v>
      </c>
    </row>
    <row r="25" spans="1:7" ht="30" x14ac:dyDescent="0.25">
      <c r="A25" s="283" t="s">
        <v>261</v>
      </c>
      <c r="B25" s="294" t="s">
        <v>265</v>
      </c>
      <c r="C25" s="291" t="s">
        <v>262</v>
      </c>
      <c r="D25" s="291" t="s">
        <v>263</v>
      </c>
      <c r="E25" s="291" t="s">
        <v>264</v>
      </c>
      <c r="F25" s="291"/>
      <c r="G25" s="291">
        <v>200</v>
      </c>
    </row>
    <row r="26" spans="1:7" x14ac:dyDescent="0.25">
      <c r="A26" s="297" t="s">
        <v>268</v>
      </c>
      <c r="B26" s="298" t="s">
        <v>269</v>
      </c>
      <c r="C26" s="68" t="s">
        <v>270</v>
      </c>
      <c r="D26" s="68" t="s">
        <v>271</v>
      </c>
      <c r="E26" s="68" t="s">
        <v>272</v>
      </c>
      <c r="F26" s="68"/>
      <c r="G26" s="68">
        <v>70</v>
      </c>
    </row>
    <row r="27" spans="1:7" x14ac:dyDescent="0.25">
      <c r="A27" s="283" t="s">
        <v>268</v>
      </c>
      <c r="B27" s="294" t="s">
        <v>283</v>
      </c>
      <c r="C27" s="291" t="s">
        <v>284</v>
      </c>
      <c r="D27" s="291" t="s">
        <v>97</v>
      </c>
      <c r="E27" s="291" t="s">
        <v>285</v>
      </c>
      <c r="F27" s="291"/>
      <c r="G27" s="291">
        <v>100</v>
      </c>
    </row>
    <row r="28" spans="1:7" x14ac:dyDescent="0.25">
      <c r="A28" s="283" t="s">
        <v>273</v>
      </c>
      <c r="B28" s="290" t="s">
        <v>42</v>
      </c>
      <c r="C28" s="295" t="s">
        <v>96</v>
      </c>
      <c r="D28" s="291" t="s">
        <v>97</v>
      </c>
      <c r="E28" s="286" t="s">
        <v>93</v>
      </c>
      <c r="F28" s="286"/>
      <c r="G28" s="291">
        <v>400</v>
      </c>
    </row>
    <row r="29" spans="1:7" x14ac:dyDescent="0.25">
      <c r="A29" s="297" t="s">
        <v>280</v>
      </c>
      <c r="B29" s="299" t="s">
        <v>281</v>
      </c>
      <c r="C29" s="287" t="s">
        <v>282</v>
      </c>
      <c r="D29" s="68" t="s">
        <v>279</v>
      </c>
      <c r="E29" s="67" t="s">
        <v>98</v>
      </c>
      <c r="F29" s="67"/>
      <c r="G29" s="68">
        <v>80</v>
      </c>
    </row>
    <row r="30" spans="1:7" s="70" customFormat="1" x14ac:dyDescent="0.25">
      <c r="A30" s="300" t="s">
        <v>276</v>
      </c>
      <c r="B30" s="67" t="s">
        <v>277</v>
      </c>
      <c r="C30" s="67" t="s">
        <v>278</v>
      </c>
      <c r="D30" s="67" t="s">
        <v>279</v>
      </c>
      <c r="E30" s="67" t="s">
        <v>98</v>
      </c>
      <c r="F30" s="67"/>
      <c r="G30" s="271">
        <v>250</v>
      </c>
    </row>
    <row r="31" spans="1:7" s="70" customFormat="1" x14ac:dyDescent="0.25">
      <c r="A31" s="300" t="s">
        <v>286</v>
      </c>
      <c r="B31" s="67" t="s">
        <v>287</v>
      </c>
      <c r="C31" s="286" t="s">
        <v>288</v>
      </c>
      <c r="D31" s="286" t="s">
        <v>290</v>
      </c>
      <c r="E31" s="67" t="s">
        <v>147</v>
      </c>
      <c r="F31" s="67"/>
      <c r="G31" s="271">
        <v>100</v>
      </c>
    </row>
    <row r="32" spans="1:7" x14ac:dyDescent="0.25">
      <c r="A32" s="274" t="s">
        <v>298</v>
      </c>
      <c r="B32" s="281" t="s">
        <v>299</v>
      </c>
      <c r="C32" s="276" t="s">
        <v>48</v>
      </c>
      <c r="D32" s="276" t="s">
        <v>95</v>
      </c>
      <c r="E32" s="276" t="s">
        <v>98</v>
      </c>
      <c r="F32" s="276"/>
      <c r="G32" s="68">
        <v>80</v>
      </c>
    </row>
    <row r="33" spans="1:7" x14ac:dyDescent="0.25">
      <c r="A33" s="274"/>
      <c r="B33" s="281"/>
      <c r="C33" s="286" t="s">
        <v>297</v>
      </c>
      <c r="D33" s="276"/>
      <c r="E33" s="276"/>
      <c r="F33" s="276"/>
      <c r="G33" s="68"/>
    </row>
    <row r="34" spans="1:7" ht="30" x14ac:dyDescent="0.25">
      <c r="A34" s="274" t="s">
        <v>291</v>
      </c>
      <c r="B34" s="281" t="s">
        <v>293</v>
      </c>
      <c r="C34" s="276" t="s">
        <v>292</v>
      </c>
      <c r="D34" s="276" t="s">
        <v>279</v>
      </c>
      <c r="E34" s="276" t="s">
        <v>147</v>
      </c>
      <c r="F34" s="276"/>
      <c r="G34" s="68">
        <v>50</v>
      </c>
    </row>
    <row r="35" spans="1:7" ht="30" x14ac:dyDescent="0.25">
      <c r="A35" s="274" t="s">
        <v>294</v>
      </c>
      <c r="B35" s="281" t="s">
        <v>293</v>
      </c>
      <c r="C35" s="276" t="s">
        <v>292</v>
      </c>
      <c r="D35" s="276" t="s">
        <v>279</v>
      </c>
      <c r="E35" s="276" t="s">
        <v>147</v>
      </c>
      <c r="F35" s="276"/>
      <c r="G35" s="68">
        <v>50</v>
      </c>
    </row>
    <row r="36" spans="1:7" ht="30" x14ac:dyDescent="0.25">
      <c r="A36" s="274" t="s">
        <v>315</v>
      </c>
      <c r="B36" s="282" t="s">
        <v>314</v>
      </c>
      <c r="C36" s="276" t="s">
        <v>311</v>
      </c>
      <c r="D36" s="276" t="s">
        <v>312</v>
      </c>
      <c r="E36" s="276" t="s">
        <v>313</v>
      </c>
      <c r="F36" s="276"/>
      <c r="G36" s="68">
        <v>100</v>
      </c>
    </row>
    <row r="37" spans="1:7" ht="30" x14ac:dyDescent="0.25">
      <c r="A37" s="274" t="s">
        <v>349</v>
      </c>
      <c r="B37" s="282" t="s">
        <v>346</v>
      </c>
      <c r="C37" s="286" t="s">
        <v>347</v>
      </c>
      <c r="D37" s="286" t="s">
        <v>33</v>
      </c>
      <c r="E37" s="275" t="s">
        <v>348</v>
      </c>
      <c r="F37" s="275"/>
      <c r="G37" s="68">
        <v>60</v>
      </c>
    </row>
    <row r="38" spans="1:7" x14ac:dyDescent="0.25">
      <c r="A38" s="274" t="s">
        <v>390</v>
      </c>
      <c r="B38" s="282" t="s">
        <v>389</v>
      </c>
      <c r="C38" s="394" t="s">
        <v>367</v>
      </c>
      <c r="D38" s="394" t="s">
        <v>388</v>
      </c>
      <c r="E38" s="275" t="s">
        <v>27</v>
      </c>
      <c r="F38" s="275"/>
      <c r="G38" s="68">
        <v>100</v>
      </c>
    </row>
    <row r="39" spans="1:7" x14ac:dyDescent="0.25">
      <c r="A39" s="283" t="s">
        <v>208</v>
      </c>
      <c r="B39" s="284" t="s">
        <v>320</v>
      </c>
      <c r="C39" s="286" t="s">
        <v>321</v>
      </c>
      <c r="D39" s="286" t="s">
        <v>33</v>
      </c>
      <c r="E39" s="276" t="s">
        <v>98</v>
      </c>
      <c r="F39" s="276"/>
      <c r="G39" s="68">
        <v>100</v>
      </c>
    </row>
    <row r="40" spans="1:7" x14ac:dyDescent="0.25">
      <c r="A40" s="274" t="s">
        <v>319</v>
      </c>
      <c r="B40" s="281" t="s">
        <v>55</v>
      </c>
      <c r="C40" s="276" t="s">
        <v>56</v>
      </c>
      <c r="D40" s="68" t="s">
        <v>271</v>
      </c>
      <c r="E40" s="273" t="s">
        <v>98</v>
      </c>
      <c r="F40" s="273"/>
      <c r="G40" s="68">
        <v>80</v>
      </c>
    </row>
    <row r="41" spans="1:7" x14ac:dyDescent="0.25">
      <c r="A41" s="274" t="s">
        <v>335</v>
      </c>
      <c r="B41" s="281" t="s">
        <v>336</v>
      </c>
      <c r="C41" s="276" t="s">
        <v>337</v>
      </c>
      <c r="D41" s="68" t="s">
        <v>338</v>
      </c>
      <c r="E41" s="273" t="s">
        <v>339</v>
      </c>
      <c r="F41" s="273"/>
      <c r="G41" s="68">
        <v>150</v>
      </c>
    </row>
    <row r="42" spans="1:7" ht="45" x14ac:dyDescent="0.25">
      <c r="A42" s="274" t="s">
        <v>329</v>
      </c>
      <c r="B42" s="281" t="s">
        <v>316</v>
      </c>
      <c r="C42" s="276" t="s">
        <v>331</v>
      </c>
      <c r="D42" s="287" t="s">
        <v>330</v>
      </c>
      <c r="E42" s="273" t="s">
        <v>98</v>
      </c>
      <c r="F42" s="273"/>
      <c r="G42" s="68">
        <v>150</v>
      </c>
    </row>
    <row r="43" spans="1:7" x14ac:dyDescent="0.25">
      <c r="A43" s="274" t="s">
        <v>379</v>
      </c>
      <c r="B43" s="281" t="s">
        <v>381</v>
      </c>
      <c r="C43" s="276" t="s">
        <v>382</v>
      </c>
      <c r="D43" s="287" t="s">
        <v>380</v>
      </c>
      <c r="E43" s="273" t="s">
        <v>147</v>
      </c>
      <c r="F43" s="273"/>
      <c r="G43" s="68">
        <v>120</v>
      </c>
    </row>
    <row r="44" spans="1:7" x14ac:dyDescent="0.25">
      <c r="A44" s="274" t="s">
        <v>332</v>
      </c>
      <c r="B44" s="280" t="s">
        <v>333</v>
      </c>
      <c r="C44" s="277" t="s">
        <v>334</v>
      </c>
      <c r="D44" s="68" t="s">
        <v>33</v>
      </c>
      <c r="E44" s="273" t="s">
        <v>98</v>
      </c>
      <c r="F44" s="273"/>
      <c r="G44" s="67">
        <v>200</v>
      </c>
    </row>
    <row r="45" spans="1:7" x14ac:dyDescent="0.25">
      <c r="A45" s="542" t="s">
        <v>354</v>
      </c>
      <c r="B45" s="543"/>
      <c r="C45" s="271" t="s">
        <v>358</v>
      </c>
      <c r="D45" s="68" t="s">
        <v>351</v>
      </c>
      <c r="E45" s="279" t="s">
        <v>38</v>
      </c>
      <c r="F45" s="279"/>
      <c r="G45" s="288">
        <v>30</v>
      </c>
    </row>
    <row r="46" spans="1:7" x14ac:dyDescent="0.25">
      <c r="A46" s="283" t="s">
        <v>356</v>
      </c>
      <c r="B46" s="280" t="s">
        <v>136</v>
      </c>
      <c r="C46" s="277" t="s">
        <v>357</v>
      </c>
      <c r="D46" s="68" t="s">
        <v>351</v>
      </c>
      <c r="E46" s="273" t="s">
        <v>98</v>
      </c>
      <c r="F46" s="273"/>
      <c r="G46" s="67">
        <v>560</v>
      </c>
    </row>
    <row r="47" spans="1:7" x14ac:dyDescent="0.25">
      <c r="A47" s="279"/>
      <c r="B47" s="279"/>
      <c r="C47" s="279"/>
      <c r="D47" s="279"/>
      <c r="E47" s="278" t="s">
        <v>8</v>
      </c>
      <c r="F47" s="278"/>
      <c r="G47" s="99">
        <f>SUM(G4:G46)</f>
        <v>6340</v>
      </c>
    </row>
  </sheetData>
  <mergeCells count="4">
    <mergeCell ref="A2:G2"/>
    <mergeCell ref="A1:G1"/>
    <mergeCell ref="A9:B9"/>
    <mergeCell ref="A45:B45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17" sqref="G17"/>
    </sheetView>
  </sheetViews>
  <sheetFormatPr defaultRowHeight="15" x14ac:dyDescent="0.25"/>
  <cols>
    <col min="1" max="1" width="16.5703125" customWidth="1"/>
    <col min="2" max="2" width="16.7109375" customWidth="1"/>
    <col min="3" max="3" width="26.140625" bestFit="1" customWidth="1"/>
  </cols>
  <sheetData>
    <row r="1" spans="1:3" ht="15.75" x14ac:dyDescent="0.25">
      <c r="A1" s="547" t="s">
        <v>373</v>
      </c>
      <c r="B1" s="547"/>
      <c r="C1" s="547"/>
    </row>
    <row r="2" spans="1:3" ht="15.75" x14ac:dyDescent="0.25">
      <c r="A2" s="544" t="s">
        <v>88</v>
      </c>
      <c r="B2" s="544"/>
      <c r="C2" s="71"/>
    </row>
    <row r="3" spans="1:3" ht="15.75" x14ac:dyDescent="0.25">
      <c r="A3" s="545" t="s">
        <v>125</v>
      </c>
      <c r="B3" s="546"/>
      <c r="C3" s="391" t="s">
        <v>216</v>
      </c>
    </row>
    <row r="4" spans="1:3" ht="15.75" x14ac:dyDescent="0.25">
      <c r="A4" s="392" t="s">
        <v>58</v>
      </c>
      <c r="B4" s="44">
        <v>13</v>
      </c>
      <c r="C4" s="19">
        <v>100</v>
      </c>
    </row>
    <row r="5" spans="1:3" ht="15.75" x14ac:dyDescent="0.25">
      <c r="A5" s="392" t="s">
        <v>59</v>
      </c>
      <c r="B5" s="44">
        <v>10</v>
      </c>
      <c r="C5" s="19">
        <v>100</v>
      </c>
    </row>
    <row r="6" spans="1:3" ht="15.75" x14ac:dyDescent="0.25">
      <c r="A6" s="392" t="s">
        <v>60</v>
      </c>
      <c r="B6" s="44">
        <v>17</v>
      </c>
      <c r="C6" s="19">
        <v>100</v>
      </c>
    </row>
    <row r="7" spans="1:3" ht="15.75" x14ac:dyDescent="0.25">
      <c r="A7" s="392" t="s">
        <v>61</v>
      </c>
      <c r="B7" s="44">
        <v>7</v>
      </c>
      <c r="C7" s="19">
        <v>100</v>
      </c>
    </row>
    <row r="8" spans="1:3" ht="15.75" x14ac:dyDescent="0.25">
      <c r="A8" s="392" t="s">
        <v>62</v>
      </c>
      <c r="B8" s="44">
        <v>12</v>
      </c>
      <c r="C8" s="19">
        <v>100</v>
      </c>
    </row>
    <row r="9" spans="1:3" ht="15.75" x14ac:dyDescent="0.25">
      <c r="A9" s="392" t="s">
        <v>63</v>
      </c>
      <c r="B9" s="44">
        <v>9</v>
      </c>
      <c r="C9" s="19">
        <v>100</v>
      </c>
    </row>
    <row r="10" spans="1:3" ht="15.75" x14ac:dyDescent="0.25">
      <c r="A10" s="392" t="s">
        <v>64</v>
      </c>
      <c r="B10" s="44">
        <v>14</v>
      </c>
      <c r="C10" s="19">
        <v>100</v>
      </c>
    </row>
    <row r="11" spans="1:3" ht="15.75" x14ac:dyDescent="0.25">
      <c r="A11" s="392" t="s">
        <v>65</v>
      </c>
      <c r="B11" s="44">
        <v>11</v>
      </c>
      <c r="C11" s="19">
        <v>100</v>
      </c>
    </row>
    <row r="12" spans="1:3" ht="15.75" x14ac:dyDescent="0.25">
      <c r="A12" s="392" t="s">
        <v>66</v>
      </c>
      <c r="B12" s="44">
        <v>15</v>
      </c>
      <c r="C12" s="19">
        <v>300</v>
      </c>
    </row>
    <row r="13" spans="1:3" ht="15.75" x14ac:dyDescent="0.25">
      <c r="A13" s="392" t="s">
        <v>67</v>
      </c>
      <c r="B13" s="44">
        <v>13</v>
      </c>
      <c r="C13" s="19">
        <v>100</v>
      </c>
    </row>
    <row r="14" spans="1:3" ht="15.75" x14ac:dyDescent="0.25">
      <c r="A14" s="392" t="s">
        <v>68</v>
      </c>
      <c r="B14" s="44">
        <v>17</v>
      </c>
      <c r="C14" s="19">
        <v>100</v>
      </c>
    </row>
    <row r="15" spans="1:3" ht="15.75" x14ac:dyDescent="0.25">
      <c r="A15" s="392" t="s">
        <v>69</v>
      </c>
      <c r="B15" s="44">
        <v>8</v>
      </c>
      <c r="C15" s="19">
        <v>100</v>
      </c>
    </row>
    <row r="16" spans="1:3" ht="15.75" x14ac:dyDescent="0.25">
      <c r="A16" s="63"/>
      <c r="B16" s="63"/>
      <c r="C16" s="391">
        <f>SUM(C4:C15)</f>
        <v>1400</v>
      </c>
    </row>
  </sheetData>
  <mergeCells count="3">
    <mergeCell ref="A2:B2"/>
    <mergeCell ref="A3:B3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8"/>
  <sheetViews>
    <sheetView tabSelected="1" workbookViewId="0">
      <selection sqref="A1:L1"/>
    </sheetView>
  </sheetViews>
  <sheetFormatPr defaultColWidth="9.140625" defaultRowHeight="15" x14ac:dyDescent="0.25"/>
  <cols>
    <col min="1" max="1" width="25" style="63" customWidth="1"/>
    <col min="2" max="2" width="22.42578125" style="63" bestFit="1" customWidth="1"/>
    <col min="3" max="3" width="47.5703125" style="63" bestFit="1" customWidth="1"/>
    <col min="4" max="4" width="56.42578125" style="63" bestFit="1" customWidth="1"/>
    <col min="5" max="5" width="60.5703125" style="440" customWidth="1"/>
    <col min="6" max="6" width="38.42578125" style="63" bestFit="1" customWidth="1"/>
    <col min="7" max="7" width="24.140625" style="440" customWidth="1"/>
    <col min="8" max="8" width="17.7109375" style="420" customWidth="1"/>
    <col min="9" max="9" width="15.28515625" style="420" customWidth="1"/>
    <col min="10" max="10" width="15.42578125" style="420" customWidth="1"/>
    <col min="11" max="12" width="15.5703125" style="420" customWidth="1"/>
    <col min="13" max="33" width="9.140625" style="420"/>
    <col min="34" max="16384" width="9.140625" style="63"/>
  </cols>
  <sheetData>
    <row r="1" spans="1:33" s="70" customFormat="1" ht="15.75" x14ac:dyDescent="0.25">
      <c r="A1" s="548" t="s">
        <v>524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15.75" x14ac:dyDescent="0.25">
      <c r="A2" s="551" t="s">
        <v>9</v>
      </c>
      <c r="B2" s="551"/>
      <c r="C2" s="551"/>
      <c r="D2" s="551"/>
      <c r="E2" s="551"/>
      <c r="F2" s="551"/>
      <c r="G2" s="551"/>
      <c r="H2" s="551" t="s">
        <v>10</v>
      </c>
      <c r="I2" s="551"/>
      <c r="J2" s="551"/>
      <c r="K2" s="551"/>
      <c r="L2" s="417"/>
    </row>
    <row r="3" spans="1:33" ht="31.5" x14ac:dyDescent="0.25">
      <c r="A3" s="40" t="s">
        <v>11</v>
      </c>
      <c r="B3" s="40" t="s">
        <v>12</v>
      </c>
      <c r="C3" s="40" t="s">
        <v>391</v>
      </c>
      <c r="D3" s="40" t="s">
        <v>13</v>
      </c>
      <c r="E3" s="41" t="s">
        <v>14</v>
      </c>
      <c r="F3" s="41" t="s">
        <v>323</v>
      </c>
      <c r="G3" s="41" t="s">
        <v>413</v>
      </c>
      <c r="H3" s="409" t="s">
        <v>478</v>
      </c>
      <c r="I3" s="409" t="s">
        <v>218</v>
      </c>
      <c r="J3" s="409" t="s">
        <v>18</v>
      </c>
      <c r="K3" s="409" t="s">
        <v>86</v>
      </c>
      <c r="L3" s="409" t="s">
        <v>122</v>
      </c>
    </row>
    <row r="4" spans="1:33" ht="15.75" x14ac:dyDescent="0.25">
      <c r="A4" s="552" t="s">
        <v>19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</row>
    <row r="5" spans="1:33" ht="31.5" x14ac:dyDescent="0.25">
      <c r="A5" s="44" t="s">
        <v>135</v>
      </c>
      <c r="B5" s="49" t="s">
        <v>136</v>
      </c>
      <c r="C5" s="49" t="s">
        <v>392</v>
      </c>
      <c r="D5" s="15" t="s">
        <v>144</v>
      </c>
      <c r="E5" s="1" t="s">
        <v>219</v>
      </c>
      <c r="F5" s="1" t="s">
        <v>147</v>
      </c>
      <c r="G5" s="15" t="s">
        <v>128</v>
      </c>
      <c r="H5" s="10">
        <v>50000</v>
      </c>
      <c r="I5" s="10"/>
      <c r="J5" s="10"/>
      <c r="K5" s="10"/>
      <c r="L5" s="10"/>
    </row>
    <row r="6" spans="1:33" ht="15.75" x14ac:dyDescent="0.25">
      <c r="A6" s="44" t="s">
        <v>135</v>
      </c>
      <c r="B6" s="49" t="s">
        <v>374</v>
      </c>
      <c r="C6" s="49" t="s">
        <v>378</v>
      </c>
      <c r="D6" s="15" t="s">
        <v>375</v>
      </c>
      <c r="E6" s="5" t="s">
        <v>404</v>
      </c>
      <c r="F6" s="458" t="s">
        <v>376</v>
      </c>
      <c r="G6" s="15" t="s">
        <v>377</v>
      </c>
      <c r="H6" s="10"/>
      <c r="I6" s="10"/>
      <c r="J6" s="10"/>
      <c r="K6" s="10"/>
      <c r="L6" s="10"/>
    </row>
    <row r="7" spans="1:33" ht="15.75" x14ac:dyDescent="0.25">
      <c r="A7" s="15" t="s">
        <v>133</v>
      </c>
      <c r="B7" s="27" t="s">
        <v>360</v>
      </c>
      <c r="C7" s="27" t="s">
        <v>392</v>
      </c>
      <c r="D7" s="15" t="s">
        <v>412</v>
      </c>
      <c r="E7" s="15" t="s">
        <v>468</v>
      </c>
      <c r="F7" s="15" t="s">
        <v>98</v>
      </c>
      <c r="G7" s="15" t="s">
        <v>128</v>
      </c>
      <c r="H7" s="71"/>
      <c r="I7" s="71"/>
      <c r="J7" s="71"/>
      <c r="K7" s="71"/>
      <c r="L7" s="71"/>
    </row>
    <row r="8" spans="1:33" ht="15.75" x14ac:dyDescent="0.25">
      <c r="A8" s="15" t="s">
        <v>220</v>
      </c>
      <c r="B8" s="42">
        <v>0.75</v>
      </c>
      <c r="C8" s="42" t="s">
        <v>378</v>
      </c>
      <c r="D8" s="15" t="s">
        <v>409</v>
      </c>
      <c r="E8" s="15" t="s">
        <v>410</v>
      </c>
      <c r="F8" s="15" t="s">
        <v>98</v>
      </c>
      <c r="G8" s="15" t="s">
        <v>212</v>
      </c>
      <c r="H8" s="316"/>
      <c r="I8" s="316"/>
      <c r="J8" s="316"/>
      <c r="K8" s="316"/>
      <c r="L8" s="316"/>
    </row>
    <row r="9" spans="1:33" s="260" customFormat="1" ht="47.25" x14ac:dyDescent="0.3">
      <c r="A9" s="491" t="s">
        <v>499</v>
      </c>
      <c r="B9" s="27" t="s">
        <v>29</v>
      </c>
      <c r="C9" s="27" t="s">
        <v>393</v>
      </c>
      <c r="D9" s="5" t="s">
        <v>211</v>
      </c>
      <c r="E9" s="4" t="s">
        <v>198</v>
      </c>
      <c r="F9" s="4" t="s">
        <v>98</v>
      </c>
      <c r="G9" s="1" t="s">
        <v>212</v>
      </c>
      <c r="H9" s="101">
        <v>150000</v>
      </c>
      <c r="I9" s="101">
        <v>8510</v>
      </c>
      <c r="J9" s="101">
        <f>H9+I9</f>
        <v>158510</v>
      </c>
      <c r="K9" s="7"/>
      <c r="L9" s="44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</row>
    <row r="10" spans="1:33" s="260" customFormat="1" ht="20.25" x14ac:dyDescent="0.3">
      <c r="A10" s="458" t="s">
        <v>221</v>
      </c>
      <c r="B10" s="27" t="s">
        <v>222</v>
      </c>
      <c r="C10" s="27" t="s">
        <v>378</v>
      </c>
      <c r="D10" s="15" t="s">
        <v>30</v>
      </c>
      <c r="E10" s="4" t="s">
        <v>469</v>
      </c>
      <c r="F10" s="4" t="s">
        <v>98</v>
      </c>
      <c r="G10" s="458" t="s">
        <v>212</v>
      </c>
      <c r="H10" s="410"/>
      <c r="I10" s="410"/>
      <c r="J10" s="410"/>
      <c r="K10" s="7"/>
      <c r="L10" s="44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</row>
    <row r="11" spans="1:33" ht="15.75" x14ac:dyDescent="0.25">
      <c r="A11" s="15" t="s">
        <v>139</v>
      </c>
      <c r="B11" s="42">
        <v>0.70833333333333337</v>
      </c>
      <c r="C11" s="42" t="s">
        <v>392</v>
      </c>
      <c r="D11" s="44" t="s">
        <v>232</v>
      </c>
      <c r="E11" s="15" t="s">
        <v>470</v>
      </c>
      <c r="F11" s="15" t="s">
        <v>32</v>
      </c>
      <c r="G11" s="15" t="s">
        <v>138</v>
      </c>
      <c r="H11" s="10">
        <v>10000</v>
      </c>
      <c r="I11" s="71"/>
      <c r="J11" s="510">
        <v>10000</v>
      </c>
      <c r="K11" s="71"/>
      <c r="L11" s="71"/>
    </row>
    <row r="12" spans="1:33" s="260" customFormat="1" ht="20.25" x14ac:dyDescent="0.3">
      <c r="A12" s="15" t="s">
        <v>139</v>
      </c>
      <c r="B12" s="27"/>
      <c r="C12" s="27" t="s">
        <v>393</v>
      </c>
      <c r="D12" s="5" t="s">
        <v>79</v>
      </c>
      <c r="E12" s="1" t="s">
        <v>471</v>
      </c>
      <c r="F12" s="1"/>
      <c r="G12" s="1" t="s">
        <v>73</v>
      </c>
      <c r="H12" s="10"/>
      <c r="I12" s="10"/>
      <c r="J12" s="10"/>
      <c r="K12" s="7"/>
      <c r="L12" s="316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</row>
    <row r="13" spans="1:33" ht="15.75" x14ac:dyDescent="0.25">
      <c r="A13" s="383" t="s">
        <v>134</v>
      </c>
      <c r="B13" s="27" t="s">
        <v>360</v>
      </c>
      <c r="C13" s="27" t="s">
        <v>392</v>
      </c>
      <c r="D13" s="15" t="s">
        <v>411</v>
      </c>
      <c r="E13" s="15" t="s">
        <v>468</v>
      </c>
      <c r="F13" s="15" t="s">
        <v>98</v>
      </c>
      <c r="G13" s="15" t="s">
        <v>128</v>
      </c>
      <c r="H13" s="7"/>
      <c r="I13" s="7"/>
      <c r="J13" s="7"/>
      <c r="K13" s="7"/>
      <c r="L13" s="7"/>
    </row>
    <row r="14" spans="1:33" s="260" customFormat="1" ht="20.25" x14ac:dyDescent="0.3">
      <c r="A14" s="317" t="s">
        <v>199</v>
      </c>
      <c r="B14" s="42">
        <v>0.75</v>
      </c>
      <c r="C14" s="42" t="s">
        <v>393</v>
      </c>
      <c r="D14" s="15" t="s">
        <v>31</v>
      </c>
      <c r="E14" s="1" t="s">
        <v>217</v>
      </c>
      <c r="F14" s="1" t="s">
        <v>98</v>
      </c>
      <c r="G14" s="15" t="s">
        <v>128</v>
      </c>
      <c r="H14" s="316"/>
      <c r="I14" s="316"/>
      <c r="J14" s="10"/>
      <c r="K14" s="7"/>
      <c r="L14" s="316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</row>
    <row r="15" spans="1:33" ht="15.75" x14ac:dyDescent="0.25">
      <c r="A15" s="383"/>
      <c r="B15" s="27"/>
      <c r="C15" s="27"/>
      <c r="D15" s="15"/>
      <c r="E15" s="1"/>
      <c r="F15" s="15"/>
      <c r="G15" s="15"/>
      <c r="H15" s="7"/>
      <c r="I15" s="7"/>
      <c r="J15" s="7"/>
      <c r="K15" s="7"/>
      <c r="L15" s="7"/>
    </row>
    <row r="16" spans="1:33" ht="15.75" x14ac:dyDescent="0.25">
      <c r="A16" s="552" t="s">
        <v>20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</row>
    <row r="17" spans="1:33" s="412" customFormat="1" ht="15.75" x14ac:dyDescent="0.25">
      <c r="A17" s="5" t="s">
        <v>141</v>
      </c>
      <c r="B17" s="49" t="s">
        <v>374</v>
      </c>
      <c r="C17" s="5" t="s">
        <v>378</v>
      </c>
      <c r="D17" s="5" t="s">
        <v>503</v>
      </c>
      <c r="E17" s="5" t="s">
        <v>404</v>
      </c>
      <c r="F17" s="5" t="s">
        <v>376</v>
      </c>
      <c r="G17" s="5" t="s">
        <v>377</v>
      </c>
      <c r="H17" s="5"/>
      <c r="I17" s="5"/>
      <c r="J17" s="5"/>
      <c r="K17" s="5"/>
      <c r="L17" s="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</row>
    <row r="18" spans="1:33" s="70" customFormat="1" ht="15.75" x14ac:dyDescent="0.25">
      <c r="A18" s="425" t="s">
        <v>141</v>
      </c>
      <c r="B18" s="403" t="s">
        <v>45</v>
      </c>
      <c r="C18" s="403" t="s">
        <v>392</v>
      </c>
      <c r="D18" s="4" t="s">
        <v>473</v>
      </c>
      <c r="E18" s="4" t="s">
        <v>472</v>
      </c>
      <c r="F18" s="5" t="s">
        <v>32</v>
      </c>
      <c r="G18" s="15" t="s">
        <v>138</v>
      </c>
      <c r="H18" s="411"/>
      <c r="I18" s="411"/>
      <c r="J18" s="411"/>
      <c r="K18" s="411"/>
      <c r="L18" s="411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1:33" customFormat="1" ht="31.5" x14ac:dyDescent="0.25">
      <c r="A19" s="476" t="s">
        <v>228</v>
      </c>
      <c r="B19" s="27" t="s">
        <v>223</v>
      </c>
      <c r="C19" s="59" t="s">
        <v>378</v>
      </c>
      <c r="D19" s="4" t="s">
        <v>224</v>
      </c>
      <c r="E19" s="44" t="s">
        <v>398</v>
      </c>
      <c r="F19" s="44" t="s">
        <v>147</v>
      </c>
      <c r="G19" s="5" t="s">
        <v>212</v>
      </c>
      <c r="H19" s="316"/>
      <c r="I19" s="316"/>
      <c r="J19" s="316"/>
      <c r="K19" s="316"/>
      <c r="L19" s="316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customFormat="1" ht="15.75" x14ac:dyDescent="0.25">
      <c r="A20" s="476" t="s">
        <v>225</v>
      </c>
      <c r="B20" s="27" t="s">
        <v>227</v>
      </c>
      <c r="C20" s="59" t="s">
        <v>397</v>
      </c>
      <c r="D20" s="59" t="s">
        <v>416</v>
      </c>
      <c r="E20" s="44" t="s">
        <v>399</v>
      </c>
      <c r="F20" s="19" t="s">
        <v>147</v>
      </c>
      <c r="G20" s="458" t="s">
        <v>212</v>
      </c>
      <c r="H20" s="7"/>
      <c r="I20" s="10"/>
      <c r="J20" s="316"/>
      <c r="K20" s="316"/>
      <c r="L20" s="316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s="396" customFormat="1" ht="20.25" x14ac:dyDescent="0.3">
      <c r="A21" s="5" t="s">
        <v>504</v>
      </c>
      <c r="B21" s="395">
        <v>0.75</v>
      </c>
      <c r="C21" s="5" t="s">
        <v>393</v>
      </c>
      <c r="D21" s="4" t="s">
        <v>35</v>
      </c>
      <c r="E21" s="4" t="s">
        <v>417</v>
      </c>
      <c r="F21" s="44" t="s">
        <v>325</v>
      </c>
      <c r="G21" s="19" t="s">
        <v>212</v>
      </c>
      <c r="H21" s="316"/>
      <c r="I21" s="316"/>
      <c r="J21" s="316"/>
      <c r="K21" s="316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</row>
    <row r="22" spans="1:33" ht="15.75" x14ac:dyDescent="0.25">
      <c r="A22" s="15" t="s">
        <v>99</v>
      </c>
      <c r="B22" s="205" t="s">
        <v>85</v>
      </c>
      <c r="C22" s="205" t="s">
        <v>378</v>
      </c>
      <c r="D22" s="15" t="s">
        <v>142</v>
      </c>
      <c r="E22" s="19" t="s">
        <v>414</v>
      </c>
      <c r="F22" s="15" t="s">
        <v>98</v>
      </c>
      <c r="G22" s="15" t="s">
        <v>128</v>
      </c>
      <c r="H22" s="7"/>
      <c r="I22" s="7"/>
      <c r="J22" s="7"/>
      <c r="K22" s="7"/>
      <c r="L22" s="7"/>
    </row>
    <row r="23" spans="1:33" s="260" customFormat="1" ht="20.25" x14ac:dyDescent="0.3">
      <c r="A23" s="5"/>
      <c r="B23" s="395"/>
      <c r="C23" s="5"/>
      <c r="D23" s="4"/>
      <c r="E23" s="4"/>
      <c r="F23" s="44"/>
      <c r="G23" s="19"/>
      <c r="H23" s="316"/>
      <c r="I23" s="316"/>
      <c r="J23" s="316"/>
      <c r="K23" s="316"/>
      <c r="L23" s="396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</row>
    <row r="24" spans="1:33" s="421" customFormat="1" ht="15.75" x14ac:dyDescent="0.25">
      <c r="A24" s="552" t="s">
        <v>21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</row>
    <row r="25" spans="1:33" s="412" customFormat="1" ht="15.75" x14ac:dyDescent="0.25">
      <c r="A25" s="5" t="s">
        <v>418</v>
      </c>
      <c r="B25" s="5"/>
      <c r="C25" s="5" t="s">
        <v>378</v>
      </c>
      <c r="D25" s="59" t="s">
        <v>419</v>
      </c>
      <c r="E25" s="44" t="s">
        <v>351</v>
      </c>
      <c r="F25" s="19" t="s">
        <v>98</v>
      </c>
      <c r="G25" s="5" t="s">
        <v>128</v>
      </c>
      <c r="H25" s="5"/>
      <c r="I25" s="5"/>
      <c r="J25" s="5"/>
      <c r="K25" s="5"/>
      <c r="L25" s="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1:33" s="427" customFormat="1" ht="15.75" x14ac:dyDescent="0.25">
      <c r="A26" s="477" t="s">
        <v>444</v>
      </c>
      <c r="B26" s="472"/>
      <c r="C26" s="31" t="s">
        <v>378</v>
      </c>
      <c r="D26" s="31" t="s">
        <v>266</v>
      </c>
      <c r="E26" s="31" t="s">
        <v>84</v>
      </c>
      <c r="F26" s="106" t="s">
        <v>147</v>
      </c>
      <c r="G26" s="108" t="s">
        <v>212</v>
      </c>
      <c r="H26" s="107"/>
      <c r="I26" s="107"/>
      <c r="J26" s="107"/>
      <c r="K26" s="107"/>
      <c r="L26" s="107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</row>
    <row r="27" spans="1:33" s="135" customFormat="1" ht="15.75" x14ac:dyDescent="0.25">
      <c r="A27" s="403" t="s">
        <v>434</v>
      </c>
      <c r="B27" s="5" t="s">
        <v>91</v>
      </c>
      <c r="C27" s="5" t="s">
        <v>378</v>
      </c>
      <c r="D27" s="59" t="s">
        <v>435</v>
      </c>
      <c r="E27" s="44" t="s">
        <v>97</v>
      </c>
      <c r="F27" s="19" t="s">
        <v>98</v>
      </c>
      <c r="G27" s="5" t="s">
        <v>212</v>
      </c>
      <c r="H27" s="5"/>
      <c r="I27" s="5"/>
      <c r="J27" s="5"/>
      <c r="K27" s="5"/>
      <c r="L27" s="5"/>
    </row>
    <row r="28" spans="1:33" customFormat="1" ht="15.75" x14ac:dyDescent="0.25">
      <c r="A28" s="476" t="s">
        <v>350</v>
      </c>
      <c r="B28" s="27" t="s">
        <v>136</v>
      </c>
      <c r="C28" s="59" t="s">
        <v>378</v>
      </c>
      <c r="D28" s="59" t="s">
        <v>428</v>
      </c>
      <c r="E28" s="44" t="s">
        <v>351</v>
      </c>
      <c r="F28" s="19" t="s">
        <v>98</v>
      </c>
      <c r="G28" s="458" t="s">
        <v>128</v>
      </c>
      <c r="H28" s="7"/>
      <c r="I28" s="10"/>
      <c r="J28" s="316"/>
      <c r="K28" s="316"/>
      <c r="L28" s="316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s="260" customFormat="1" ht="20.25" x14ac:dyDescent="0.3">
      <c r="A29" s="15" t="s">
        <v>143</v>
      </c>
      <c r="B29" s="205">
        <v>0.39583333333333331</v>
      </c>
      <c r="C29" s="15" t="s">
        <v>393</v>
      </c>
      <c r="D29" s="15" t="s">
        <v>80</v>
      </c>
      <c r="E29" s="1" t="s">
        <v>420</v>
      </c>
      <c r="F29" s="1" t="s">
        <v>326</v>
      </c>
      <c r="G29" s="1" t="s">
        <v>212</v>
      </c>
      <c r="H29" s="10">
        <v>150000</v>
      </c>
      <c r="I29" s="7">
        <v>10625</v>
      </c>
      <c r="J29" s="10">
        <f>H29+I29</f>
        <v>160625</v>
      </c>
      <c r="K29" s="316"/>
      <c r="L29" s="396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</row>
    <row r="30" spans="1:33" customFormat="1" ht="15.75" x14ac:dyDescent="0.25">
      <c r="A30" s="274" t="s">
        <v>233</v>
      </c>
      <c r="B30" s="281" t="s">
        <v>234</v>
      </c>
      <c r="C30" s="271" t="s">
        <v>425</v>
      </c>
      <c r="D30" s="271" t="s">
        <v>235</v>
      </c>
      <c r="E30" s="287" t="s">
        <v>236</v>
      </c>
      <c r="F30" s="68" t="s">
        <v>147</v>
      </c>
      <c r="G30" s="1" t="s">
        <v>128</v>
      </c>
      <c r="H30" s="7"/>
      <c r="I30" s="10"/>
      <c r="J30" s="71"/>
      <c r="K30" s="71"/>
      <c r="L30" s="71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s="497" customFormat="1" ht="15.75" x14ac:dyDescent="0.25">
      <c r="A31" s="492" t="s">
        <v>445</v>
      </c>
      <c r="B31" s="49" t="s">
        <v>374</v>
      </c>
      <c r="C31" s="474" t="s">
        <v>378</v>
      </c>
      <c r="D31" s="5" t="s">
        <v>503</v>
      </c>
      <c r="E31" s="111" t="s">
        <v>404</v>
      </c>
      <c r="F31" s="111" t="s">
        <v>376</v>
      </c>
      <c r="G31" s="111" t="s">
        <v>377</v>
      </c>
      <c r="H31" s="493"/>
      <c r="I31" s="494"/>
      <c r="J31" s="495"/>
      <c r="K31" s="495"/>
      <c r="L31" s="495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</row>
    <row r="32" spans="1:33" s="429" customFormat="1" ht="15.75" x14ac:dyDescent="0.25">
      <c r="A32" s="106" t="s">
        <v>192</v>
      </c>
      <c r="B32" s="442" t="s">
        <v>360</v>
      </c>
      <c r="C32" s="442" t="s">
        <v>392</v>
      </c>
      <c r="D32" s="106" t="s">
        <v>426</v>
      </c>
      <c r="E32" s="106" t="s">
        <v>468</v>
      </c>
      <c r="F32" s="31" t="s">
        <v>98</v>
      </c>
      <c r="G32" s="31" t="s">
        <v>128</v>
      </c>
      <c r="H32" s="31"/>
      <c r="I32" s="31"/>
      <c r="J32" s="31"/>
      <c r="K32" s="443"/>
      <c r="L32" s="39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</row>
    <row r="33" spans="1:33" s="427" customFormat="1" ht="15.75" x14ac:dyDescent="0.25">
      <c r="A33" s="477" t="s">
        <v>446</v>
      </c>
      <c r="B33" s="442" t="s">
        <v>436</v>
      </c>
      <c r="C33" s="106" t="s">
        <v>378</v>
      </c>
      <c r="D33" s="106" t="s">
        <v>41</v>
      </c>
      <c r="E33" s="106" t="s">
        <v>33</v>
      </c>
      <c r="F33" s="106" t="s">
        <v>98</v>
      </c>
      <c r="G33" s="31" t="s">
        <v>212</v>
      </c>
      <c r="H33" s="31"/>
      <c r="I33" s="101"/>
      <c r="J33" s="107"/>
      <c r="K33" s="107"/>
      <c r="L33" s="107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</row>
    <row r="34" spans="1:33" ht="15.75" x14ac:dyDescent="0.25">
      <c r="A34" s="27" t="s">
        <v>423</v>
      </c>
      <c r="B34" s="27" t="s">
        <v>424</v>
      </c>
      <c r="C34" s="27" t="s">
        <v>393</v>
      </c>
      <c r="D34" s="15" t="s">
        <v>421</v>
      </c>
      <c r="E34" s="398" t="s">
        <v>422</v>
      </c>
      <c r="F34" s="1" t="s">
        <v>98</v>
      </c>
      <c r="G34" s="1" t="s">
        <v>212</v>
      </c>
      <c r="H34" s="10"/>
      <c r="I34" s="10"/>
      <c r="J34" s="10"/>
      <c r="K34" s="7"/>
      <c r="L34" s="7"/>
    </row>
    <row r="35" spans="1:33" ht="47.25" x14ac:dyDescent="0.25">
      <c r="A35" s="27" t="s">
        <v>148</v>
      </c>
      <c r="B35" s="49" t="s">
        <v>131</v>
      </c>
      <c r="C35" s="49" t="s">
        <v>392</v>
      </c>
      <c r="D35" s="27" t="s">
        <v>240</v>
      </c>
      <c r="E35" s="398" t="s">
        <v>145</v>
      </c>
      <c r="F35" s="1" t="s">
        <v>146</v>
      </c>
      <c r="G35" s="1" t="s">
        <v>128</v>
      </c>
      <c r="H35" s="10">
        <v>300000</v>
      </c>
      <c r="I35" s="10">
        <v>18551</v>
      </c>
      <c r="J35" s="10">
        <f>H35+I35</f>
        <v>318551</v>
      </c>
      <c r="K35" s="7"/>
      <c r="L35" s="7"/>
    </row>
    <row r="36" spans="1:33" ht="15.75" x14ac:dyDescent="0.25">
      <c r="A36" s="27" t="s">
        <v>493</v>
      </c>
      <c r="B36" s="49">
        <v>0.72916666666666663</v>
      </c>
      <c r="C36" s="49" t="s">
        <v>378</v>
      </c>
      <c r="D36" s="27" t="s">
        <v>438</v>
      </c>
      <c r="E36" s="398" t="s">
        <v>439</v>
      </c>
      <c r="F36" s="458" t="s">
        <v>98</v>
      </c>
      <c r="G36" s="458" t="s">
        <v>212</v>
      </c>
      <c r="H36" s="10"/>
      <c r="I36" s="10"/>
      <c r="J36" s="10"/>
      <c r="K36" s="7"/>
      <c r="L36" s="7"/>
    </row>
    <row r="37" spans="1:33" ht="15.75" x14ac:dyDescent="0.25">
      <c r="A37" s="27" t="s">
        <v>193</v>
      </c>
      <c r="B37" s="27" t="s">
        <v>360</v>
      </c>
      <c r="C37" s="27" t="s">
        <v>392</v>
      </c>
      <c r="D37" s="15" t="s">
        <v>427</v>
      </c>
      <c r="E37" s="106" t="s">
        <v>468</v>
      </c>
      <c r="F37" s="1" t="s">
        <v>98</v>
      </c>
      <c r="G37" s="1" t="s">
        <v>128</v>
      </c>
      <c r="H37" s="10"/>
      <c r="I37" s="10"/>
      <c r="J37" s="10"/>
      <c r="K37" s="7"/>
      <c r="L37" s="7"/>
    </row>
    <row r="38" spans="1:33" ht="15.75" x14ac:dyDescent="0.25">
      <c r="A38" s="15"/>
      <c r="B38" s="27"/>
      <c r="C38" s="27"/>
      <c r="D38" s="5"/>
      <c r="E38" s="5"/>
      <c r="F38" s="15"/>
      <c r="G38" s="15"/>
      <c r="H38" s="19"/>
      <c r="I38" s="19"/>
      <c r="J38" s="19"/>
      <c r="K38" s="19"/>
      <c r="L38" s="19"/>
    </row>
    <row r="39" spans="1:33" ht="15.75" x14ac:dyDescent="0.25">
      <c r="A39" s="552" t="s">
        <v>22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</row>
    <row r="40" spans="1:33" ht="15.75" x14ac:dyDescent="0.25">
      <c r="A40" s="27" t="s">
        <v>237</v>
      </c>
      <c r="B40" s="15" t="s">
        <v>223</v>
      </c>
      <c r="C40" s="15" t="s">
        <v>392</v>
      </c>
      <c r="D40" s="15" t="s">
        <v>238</v>
      </c>
      <c r="E40" s="4" t="s">
        <v>239</v>
      </c>
      <c r="F40" s="15" t="s">
        <v>98</v>
      </c>
      <c r="G40" s="15" t="s">
        <v>73</v>
      </c>
      <c r="H40" s="39"/>
      <c r="I40" s="39"/>
      <c r="J40" s="10"/>
      <c r="K40" s="10"/>
      <c r="L40" s="10"/>
    </row>
    <row r="41" spans="1:33" ht="15.75" x14ac:dyDescent="0.25">
      <c r="A41" s="27" t="s">
        <v>432</v>
      </c>
      <c r="B41" s="15"/>
      <c r="C41" s="15" t="s">
        <v>393</v>
      </c>
      <c r="D41" s="15" t="s">
        <v>429</v>
      </c>
      <c r="E41" s="4" t="s">
        <v>431</v>
      </c>
      <c r="F41" s="15" t="s">
        <v>430</v>
      </c>
      <c r="G41" s="15" t="s">
        <v>73</v>
      </c>
      <c r="H41" s="39"/>
      <c r="I41" s="39"/>
      <c r="J41" s="10"/>
      <c r="K41" s="10"/>
      <c r="L41" s="10"/>
    </row>
    <row r="42" spans="1:33" ht="15.75" x14ac:dyDescent="0.25">
      <c r="A42" s="27" t="s">
        <v>506</v>
      </c>
      <c r="B42" s="15"/>
      <c r="C42" s="15" t="s">
        <v>393</v>
      </c>
      <c r="D42" s="15" t="s">
        <v>508</v>
      </c>
      <c r="E42" s="4" t="s">
        <v>507</v>
      </c>
      <c r="F42" s="15" t="s">
        <v>27</v>
      </c>
      <c r="G42" s="15" t="s">
        <v>128</v>
      </c>
      <c r="H42" s="39"/>
      <c r="I42" s="39"/>
      <c r="J42" s="10"/>
      <c r="K42" s="10"/>
      <c r="L42" s="10"/>
    </row>
    <row r="43" spans="1:33" ht="15.75" x14ac:dyDescent="0.25">
      <c r="A43" s="27" t="s">
        <v>231</v>
      </c>
      <c r="B43" s="49" t="s">
        <v>374</v>
      </c>
      <c r="C43" s="15" t="s">
        <v>378</v>
      </c>
      <c r="D43" s="5" t="s">
        <v>503</v>
      </c>
      <c r="E43" s="5" t="s">
        <v>404</v>
      </c>
      <c r="F43" s="5" t="s">
        <v>376</v>
      </c>
      <c r="G43" s="5" t="s">
        <v>377</v>
      </c>
      <c r="H43" s="39"/>
      <c r="I43" s="39"/>
      <c r="J43" s="10"/>
      <c r="K43" s="10"/>
      <c r="L43" s="10"/>
    </row>
    <row r="44" spans="1:33" customFormat="1" ht="15.75" x14ac:dyDescent="0.25">
      <c r="A44" s="476" t="s">
        <v>447</v>
      </c>
      <c r="B44" s="42" t="s">
        <v>91</v>
      </c>
      <c r="C44" s="425" t="s">
        <v>378</v>
      </c>
      <c r="D44" s="425" t="s">
        <v>365</v>
      </c>
      <c r="E44" s="59" t="s">
        <v>363</v>
      </c>
      <c r="F44" s="44" t="s">
        <v>27</v>
      </c>
      <c r="G44" s="19" t="s">
        <v>128</v>
      </c>
      <c r="H44" s="316"/>
      <c r="I44" s="316"/>
      <c r="J44" s="316"/>
      <c r="K44" s="316"/>
      <c r="L44" s="316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260" customFormat="1" ht="20.25" x14ac:dyDescent="0.3">
      <c r="A45" s="27" t="s">
        <v>150</v>
      </c>
      <c r="B45" s="27" t="s">
        <v>39</v>
      </c>
      <c r="C45" s="4" t="s">
        <v>393</v>
      </c>
      <c r="D45" s="4" t="s">
        <v>40</v>
      </c>
      <c r="E45" s="1" t="s">
        <v>241</v>
      </c>
      <c r="F45" s="1" t="s">
        <v>98</v>
      </c>
      <c r="G45" s="44" t="s">
        <v>212</v>
      </c>
      <c r="H45" s="39">
        <v>200000</v>
      </c>
      <c r="I45" s="10">
        <v>8510</v>
      </c>
      <c r="J45" s="10">
        <f>H45+I45</f>
        <v>208510</v>
      </c>
      <c r="K45" s="44"/>
      <c r="L45" s="396"/>
    </row>
    <row r="46" spans="1:33" s="260" customFormat="1" ht="20.25" x14ac:dyDescent="0.3">
      <c r="A46" s="27" t="s">
        <v>433</v>
      </c>
      <c r="B46" s="27" t="s">
        <v>490</v>
      </c>
      <c r="C46" s="4" t="s">
        <v>378</v>
      </c>
      <c r="D46" s="4" t="s">
        <v>491</v>
      </c>
      <c r="E46" s="458" t="s">
        <v>33</v>
      </c>
      <c r="F46" s="458" t="s">
        <v>147</v>
      </c>
      <c r="G46" s="44" t="s">
        <v>212</v>
      </c>
      <c r="H46" s="39"/>
      <c r="I46" s="10"/>
      <c r="J46" s="10"/>
      <c r="K46" s="44"/>
      <c r="L46" s="316"/>
    </row>
    <row r="47" spans="1:33" s="213" customFormat="1" ht="31.5" x14ac:dyDescent="0.25">
      <c r="A47" s="492" t="s">
        <v>500</v>
      </c>
      <c r="B47" s="444">
        <v>0.875</v>
      </c>
      <c r="C47" s="444" t="s">
        <v>378</v>
      </c>
      <c r="D47" s="7" t="s">
        <v>448</v>
      </c>
      <c r="E47" s="397"/>
      <c r="F47" s="7" t="s">
        <v>98</v>
      </c>
      <c r="G47" s="31" t="s">
        <v>128</v>
      </c>
      <c r="H47" s="101">
        <v>100000</v>
      </c>
      <c r="I47" s="211"/>
      <c r="J47" s="211"/>
      <c r="K47" s="211"/>
      <c r="L47" s="31" t="s">
        <v>505</v>
      </c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</row>
    <row r="48" spans="1:33" s="429" customFormat="1" ht="31.5" x14ac:dyDescent="0.25">
      <c r="A48" s="442" t="s">
        <v>440</v>
      </c>
      <c r="B48" s="445" t="s">
        <v>175</v>
      </c>
      <c r="C48" s="445" t="s">
        <v>392</v>
      </c>
      <c r="D48" s="106" t="s">
        <v>109</v>
      </c>
      <c r="E48" s="31" t="s">
        <v>441</v>
      </c>
      <c r="F48" s="31" t="s">
        <v>32</v>
      </c>
      <c r="G48" s="106" t="s">
        <v>138</v>
      </c>
      <c r="H48" s="31">
        <v>30000</v>
      </c>
      <c r="I48" s="31">
        <v>10625</v>
      </c>
      <c r="J48" s="31">
        <f>H48+I48</f>
        <v>40625</v>
      </c>
      <c r="K48" s="31"/>
      <c r="L48" s="31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</row>
    <row r="49" spans="1:33" s="427" customFormat="1" ht="15.75" x14ac:dyDescent="0.25">
      <c r="A49" s="477" t="s">
        <v>437</v>
      </c>
      <c r="B49" s="472">
        <v>0.75</v>
      </c>
      <c r="C49" s="103" t="s">
        <v>378</v>
      </c>
      <c r="D49" s="103" t="s">
        <v>26</v>
      </c>
      <c r="E49" s="106" t="s">
        <v>33</v>
      </c>
      <c r="F49" s="106" t="s">
        <v>98</v>
      </c>
      <c r="G49" s="108" t="s">
        <v>212</v>
      </c>
      <c r="H49" s="107"/>
      <c r="I49" s="107"/>
      <c r="J49" s="107"/>
      <c r="K49" s="107"/>
      <c r="L49" s="107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</row>
    <row r="50" spans="1:33" s="427" customFormat="1" ht="15.75" x14ac:dyDescent="0.25">
      <c r="A50" s="477" t="s">
        <v>442</v>
      </c>
      <c r="B50" s="472" t="s">
        <v>136</v>
      </c>
      <c r="C50" s="103" t="s">
        <v>378</v>
      </c>
      <c r="D50" s="103" t="s">
        <v>385</v>
      </c>
      <c r="E50" s="106" t="s">
        <v>386</v>
      </c>
      <c r="F50" s="106" t="s">
        <v>98</v>
      </c>
      <c r="G50" s="108" t="s">
        <v>128</v>
      </c>
      <c r="H50" s="107"/>
      <c r="I50" s="107"/>
      <c r="J50" s="107"/>
      <c r="K50" s="107"/>
      <c r="L50" s="107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</row>
    <row r="51" spans="1:33" customFormat="1" ht="15.75" x14ac:dyDescent="0.25">
      <c r="A51" s="477" t="s">
        <v>443</v>
      </c>
      <c r="B51" s="472">
        <v>0.72916666666666663</v>
      </c>
      <c r="C51" s="103" t="s">
        <v>378</v>
      </c>
      <c r="D51" s="103" t="s">
        <v>97</v>
      </c>
      <c r="E51" s="44" t="s">
        <v>439</v>
      </c>
      <c r="F51" s="44" t="s">
        <v>98</v>
      </c>
      <c r="G51" s="19" t="s">
        <v>212</v>
      </c>
      <c r="H51" s="316"/>
      <c r="I51" s="316"/>
      <c r="J51" s="316"/>
      <c r="K51" s="316"/>
      <c r="L51" s="316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customFormat="1" x14ac:dyDescent="0.25">
      <c r="A52" s="274" t="s">
        <v>246</v>
      </c>
      <c r="B52" s="280" t="s">
        <v>175</v>
      </c>
      <c r="C52" s="287" t="s">
        <v>392</v>
      </c>
      <c r="D52" s="287" t="s">
        <v>449</v>
      </c>
      <c r="E52" s="287" t="s">
        <v>450</v>
      </c>
      <c r="F52" s="68" t="s">
        <v>32</v>
      </c>
      <c r="G52" s="406" t="s">
        <v>138</v>
      </c>
      <c r="H52" s="71"/>
      <c r="I52" s="71"/>
      <c r="J52" s="71"/>
      <c r="K52" s="71"/>
      <c r="L52" s="71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1:33" customFormat="1" ht="31.5" x14ac:dyDescent="0.25">
      <c r="A53" s="476" t="s">
        <v>246</v>
      </c>
      <c r="B53" s="42" t="s">
        <v>247</v>
      </c>
      <c r="C53" s="7" t="s">
        <v>378</v>
      </c>
      <c r="D53" s="7" t="s">
        <v>248</v>
      </c>
      <c r="E53" s="7" t="s">
        <v>249</v>
      </c>
      <c r="F53" s="44" t="s">
        <v>98</v>
      </c>
      <c r="G53" s="19" t="s">
        <v>212</v>
      </c>
      <c r="H53" s="316"/>
      <c r="I53" s="316"/>
      <c r="J53" s="316"/>
      <c r="K53" s="316"/>
      <c r="L53" s="316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1:33" ht="15.75" x14ac:dyDescent="0.25">
      <c r="A54" s="28" t="s">
        <v>99</v>
      </c>
      <c r="B54" s="205" t="s">
        <v>85</v>
      </c>
      <c r="C54" s="205" t="s">
        <v>378</v>
      </c>
      <c r="D54" s="15" t="s">
        <v>155</v>
      </c>
      <c r="E54" s="15" t="s">
        <v>87</v>
      </c>
      <c r="F54" s="15" t="s">
        <v>98</v>
      </c>
      <c r="G54" s="15" t="s">
        <v>128</v>
      </c>
      <c r="H54" s="7"/>
      <c r="I54" s="7"/>
      <c r="J54" s="7"/>
      <c r="K54" s="7"/>
      <c r="L54" s="7"/>
    </row>
    <row r="55" spans="1:33" ht="15.75" x14ac:dyDescent="0.25">
      <c r="A55" s="28"/>
      <c r="B55" s="397"/>
      <c r="C55" s="397"/>
      <c r="D55" s="15"/>
      <c r="E55" s="1"/>
      <c r="F55" s="15"/>
      <c r="G55" s="15"/>
      <c r="H55" s="7"/>
      <c r="I55" s="7"/>
      <c r="J55" s="7"/>
      <c r="K55" s="7"/>
      <c r="L55" s="7"/>
    </row>
    <row r="56" spans="1:33" ht="15.75" x14ac:dyDescent="0.25">
      <c r="A56" s="552" t="s">
        <v>0</v>
      </c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</row>
    <row r="57" spans="1:33" s="431" customFormat="1" ht="15.75" x14ac:dyDescent="0.25">
      <c r="A57" s="476" t="s">
        <v>251</v>
      </c>
      <c r="B57" s="403" t="s">
        <v>346</v>
      </c>
      <c r="C57" s="425" t="s">
        <v>378</v>
      </c>
      <c r="D57" s="425" t="s">
        <v>362</v>
      </c>
      <c r="E57" s="59" t="s">
        <v>363</v>
      </c>
      <c r="F57" s="425" t="s">
        <v>147</v>
      </c>
      <c r="G57" s="317" t="s">
        <v>212</v>
      </c>
      <c r="H57" s="432"/>
      <c r="I57" s="432"/>
      <c r="J57" s="432"/>
      <c r="K57" s="432"/>
      <c r="L57" s="432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</row>
    <row r="58" spans="1:33" ht="15.75" x14ac:dyDescent="0.25">
      <c r="A58" s="27" t="s">
        <v>405</v>
      </c>
      <c r="B58" s="49" t="s">
        <v>374</v>
      </c>
      <c r="C58" s="15" t="s">
        <v>378</v>
      </c>
      <c r="D58" s="5" t="s">
        <v>503</v>
      </c>
      <c r="E58" s="5" t="s">
        <v>404</v>
      </c>
      <c r="F58" s="5" t="s">
        <v>376</v>
      </c>
      <c r="G58" s="5" t="s">
        <v>377</v>
      </c>
      <c r="H58" s="39"/>
      <c r="I58" s="39"/>
      <c r="J58" s="10"/>
      <c r="K58" s="10"/>
      <c r="L58" s="10"/>
    </row>
    <row r="59" spans="1:33" customFormat="1" ht="15.75" x14ac:dyDescent="0.25">
      <c r="A59" s="476" t="s">
        <v>256</v>
      </c>
      <c r="B59" s="42" t="s">
        <v>119</v>
      </c>
      <c r="C59" s="44" t="s">
        <v>378</v>
      </c>
      <c r="D59" s="44" t="s">
        <v>117</v>
      </c>
      <c r="E59" s="44" t="s">
        <v>118</v>
      </c>
      <c r="F59" s="44" t="s">
        <v>147</v>
      </c>
      <c r="G59" s="19" t="s">
        <v>128</v>
      </c>
      <c r="H59" s="316"/>
      <c r="I59" s="316"/>
      <c r="J59" s="316"/>
      <c r="K59" s="316"/>
      <c r="L59" s="316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customFormat="1" ht="15.75" x14ac:dyDescent="0.25">
      <c r="A60" s="476" t="s">
        <v>257</v>
      </c>
      <c r="B60" s="42" t="s">
        <v>258</v>
      </c>
      <c r="C60" s="44" t="s">
        <v>378</v>
      </c>
      <c r="D60" s="44" t="s">
        <v>259</v>
      </c>
      <c r="E60" s="44" t="s">
        <v>474</v>
      </c>
      <c r="F60" s="44" t="s">
        <v>260</v>
      </c>
      <c r="G60" s="19" t="s">
        <v>128</v>
      </c>
      <c r="H60" s="316"/>
      <c r="I60" s="316"/>
      <c r="J60" s="316"/>
      <c r="K60" s="316"/>
      <c r="L60" s="316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1" spans="1:33" s="500" customFormat="1" ht="31.5" x14ac:dyDescent="0.25">
      <c r="A61" s="492" t="s">
        <v>261</v>
      </c>
      <c r="B61" s="498" t="s">
        <v>265</v>
      </c>
      <c r="C61" s="111" t="s">
        <v>378</v>
      </c>
      <c r="D61" s="111" t="s">
        <v>262</v>
      </c>
      <c r="E61" s="474" t="s">
        <v>401</v>
      </c>
      <c r="F61" s="111" t="s">
        <v>400</v>
      </c>
      <c r="G61" s="465" t="s">
        <v>212</v>
      </c>
      <c r="H61" s="466"/>
      <c r="I61" s="466"/>
      <c r="J61" s="466"/>
      <c r="K61" s="466"/>
      <c r="L61" s="466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</row>
    <row r="62" spans="1:33" customFormat="1" ht="15.75" x14ac:dyDescent="0.25">
      <c r="A62" s="478" t="s">
        <v>268</v>
      </c>
      <c r="B62" s="479" t="s">
        <v>269</v>
      </c>
      <c r="C62" s="106" t="s">
        <v>378</v>
      </c>
      <c r="D62" s="44" t="s">
        <v>270</v>
      </c>
      <c r="E62" s="44" t="s">
        <v>271</v>
      </c>
      <c r="F62" s="44" t="s">
        <v>272</v>
      </c>
      <c r="G62" s="19" t="s">
        <v>128</v>
      </c>
      <c r="H62" s="316"/>
      <c r="I62" s="316"/>
      <c r="J62" s="316"/>
      <c r="K62" s="316"/>
      <c r="L62" s="316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</row>
    <row r="63" spans="1:33" s="427" customFormat="1" ht="15.75" x14ac:dyDescent="0.25">
      <c r="A63" s="477" t="s">
        <v>268</v>
      </c>
      <c r="B63" s="472" t="s">
        <v>283</v>
      </c>
      <c r="C63" s="106" t="s">
        <v>378</v>
      </c>
      <c r="D63" s="106" t="s">
        <v>284</v>
      </c>
      <c r="E63" s="106" t="s">
        <v>97</v>
      </c>
      <c r="F63" s="106" t="s">
        <v>285</v>
      </c>
      <c r="G63" s="108" t="s">
        <v>212</v>
      </c>
      <c r="H63" s="107"/>
      <c r="I63" s="107"/>
      <c r="J63" s="107"/>
      <c r="K63" s="107"/>
      <c r="L63" s="107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</row>
    <row r="64" spans="1:33" s="427" customFormat="1" ht="15.75" x14ac:dyDescent="0.25">
      <c r="A64" s="477" t="s">
        <v>273</v>
      </c>
      <c r="B64" s="442" t="s">
        <v>42</v>
      </c>
      <c r="C64" s="106" t="s">
        <v>378</v>
      </c>
      <c r="D64" s="31" t="s">
        <v>96</v>
      </c>
      <c r="E64" s="106" t="s">
        <v>97</v>
      </c>
      <c r="F64" s="103" t="s">
        <v>93</v>
      </c>
      <c r="G64" s="108" t="s">
        <v>212</v>
      </c>
      <c r="H64" s="107"/>
      <c r="I64" s="107"/>
      <c r="J64" s="107"/>
      <c r="K64" s="107"/>
      <c r="L64" s="107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</row>
    <row r="65" spans="1:33" s="396" customFormat="1" ht="32.25" x14ac:dyDescent="0.3">
      <c r="A65" s="28" t="s">
        <v>200</v>
      </c>
      <c r="B65" s="398" t="s">
        <v>115</v>
      </c>
      <c r="C65" s="4" t="s">
        <v>393</v>
      </c>
      <c r="D65" s="4" t="s">
        <v>509</v>
      </c>
      <c r="E65" s="7" t="s">
        <v>274</v>
      </c>
      <c r="F65" s="446" t="s">
        <v>327</v>
      </c>
      <c r="G65" s="1" t="s">
        <v>128</v>
      </c>
      <c r="H65" s="10">
        <v>1000000</v>
      </c>
      <c r="I65" s="10">
        <v>18551</v>
      </c>
      <c r="J65" s="10">
        <f>H65+I65</f>
        <v>1018551</v>
      </c>
      <c r="K65" s="316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</row>
    <row r="66" spans="1:33" s="260" customFormat="1" ht="20.25" x14ac:dyDescent="0.3">
      <c r="A66" s="28"/>
      <c r="B66" s="49"/>
      <c r="C66" s="4"/>
      <c r="D66" s="446"/>
      <c r="E66" s="4"/>
      <c r="F66" s="1"/>
      <c r="G66" s="1"/>
      <c r="H66" s="10"/>
      <c r="I66" s="10"/>
      <c r="J66" s="7"/>
      <c r="K66" s="316"/>
      <c r="L66" s="396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</row>
    <row r="67" spans="1:33" ht="15.75" x14ac:dyDescent="0.25">
      <c r="A67" s="553" t="s">
        <v>1</v>
      </c>
      <c r="B67" s="553"/>
      <c r="C67" s="553"/>
      <c r="D67" s="553"/>
      <c r="E67" s="553"/>
      <c r="F67" s="553"/>
      <c r="G67" s="553"/>
      <c r="H67" s="553"/>
      <c r="I67" s="553"/>
      <c r="J67" s="553"/>
      <c r="K67" s="553"/>
      <c r="L67" s="553"/>
    </row>
    <row r="68" spans="1:33" s="468" customFormat="1" ht="15.75" x14ac:dyDescent="0.25">
      <c r="A68" s="503" t="s">
        <v>519</v>
      </c>
      <c r="B68" s="503"/>
      <c r="C68" s="503" t="s">
        <v>393</v>
      </c>
      <c r="D68" s="503" t="s">
        <v>520</v>
      </c>
      <c r="E68" s="503" t="s">
        <v>521</v>
      </c>
      <c r="F68" s="503" t="s">
        <v>147</v>
      </c>
      <c r="G68" s="503" t="s">
        <v>522</v>
      </c>
      <c r="H68" s="503"/>
      <c r="I68" s="503"/>
      <c r="J68" s="503"/>
      <c r="K68" s="503"/>
      <c r="L68" s="503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</row>
    <row r="69" spans="1:33" s="70" customFormat="1" ht="15.75" x14ac:dyDescent="0.25">
      <c r="A69" s="447" t="s">
        <v>188</v>
      </c>
      <c r="B69" s="407" t="s">
        <v>189</v>
      </c>
      <c r="C69" s="407" t="s">
        <v>451</v>
      </c>
      <c r="D69" s="103" t="s">
        <v>191</v>
      </c>
      <c r="E69" s="115" t="s">
        <v>190</v>
      </c>
      <c r="F69" s="115" t="s">
        <v>147</v>
      </c>
      <c r="G69" s="5" t="s">
        <v>212</v>
      </c>
      <c r="H69" s="39">
        <v>500000</v>
      </c>
      <c r="I69" s="39"/>
      <c r="J69" s="39">
        <v>500000</v>
      </c>
      <c r="K69" s="115"/>
      <c r="L69" s="11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</row>
    <row r="70" spans="1:33" ht="15.75" x14ac:dyDescent="0.25">
      <c r="A70" s="448" t="s">
        <v>161</v>
      </c>
      <c r="B70" s="134"/>
      <c r="C70" s="134" t="s">
        <v>392</v>
      </c>
      <c r="D70" s="106" t="s">
        <v>112</v>
      </c>
      <c r="E70" s="115" t="s">
        <v>453</v>
      </c>
      <c r="F70" s="115" t="s">
        <v>32</v>
      </c>
      <c r="G70" s="15" t="s">
        <v>138</v>
      </c>
      <c r="H70" s="101">
        <v>20000</v>
      </c>
      <c r="I70" s="101"/>
      <c r="J70" s="101">
        <v>20000</v>
      </c>
      <c r="K70" s="31"/>
      <c r="L70" s="31"/>
    </row>
    <row r="71" spans="1:33" s="260" customFormat="1" ht="20.25" x14ac:dyDescent="0.3">
      <c r="A71" s="27" t="s">
        <v>295</v>
      </c>
      <c r="B71" s="449">
        <v>0.70833333333333337</v>
      </c>
      <c r="C71" s="1" t="s">
        <v>393</v>
      </c>
      <c r="D71" s="1" t="s">
        <v>43</v>
      </c>
      <c r="E71" s="1" t="s">
        <v>44</v>
      </c>
      <c r="F71" s="1" t="s">
        <v>98</v>
      </c>
      <c r="G71" s="1" t="s">
        <v>128</v>
      </c>
      <c r="H71" s="7"/>
      <c r="I71" s="7"/>
      <c r="J71" s="7"/>
      <c r="K71" s="316"/>
      <c r="L71" s="396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</row>
    <row r="72" spans="1:33" ht="15.75" x14ac:dyDescent="0.25">
      <c r="A72" s="27" t="s">
        <v>275</v>
      </c>
      <c r="B72" s="49" t="s">
        <v>374</v>
      </c>
      <c r="C72" s="15" t="s">
        <v>378</v>
      </c>
      <c r="D72" s="5" t="s">
        <v>503</v>
      </c>
      <c r="E72" s="5" t="s">
        <v>404</v>
      </c>
      <c r="F72" s="5" t="s">
        <v>376</v>
      </c>
      <c r="G72" s="5" t="s">
        <v>377</v>
      </c>
      <c r="H72" s="39"/>
      <c r="I72" s="39"/>
      <c r="J72" s="10"/>
      <c r="K72" s="10"/>
      <c r="L72" s="10"/>
    </row>
    <row r="73" spans="1:33" ht="15.75" x14ac:dyDescent="0.25">
      <c r="A73" s="448" t="s">
        <v>275</v>
      </c>
      <c r="B73" s="450" t="s">
        <v>168</v>
      </c>
      <c r="C73" s="450" t="s">
        <v>392</v>
      </c>
      <c r="D73" s="115" t="s">
        <v>169</v>
      </c>
      <c r="E73" s="106" t="s">
        <v>124</v>
      </c>
      <c r="F73" s="31" t="s">
        <v>123</v>
      </c>
      <c r="G73" s="31" t="s">
        <v>212</v>
      </c>
      <c r="H73" s="101">
        <v>150000</v>
      </c>
      <c r="I73" s="101">
        <v>10625</v>
      </c>
      <c r="J73" s="101">
        <f>H73+I73</f>
        <v>160625</v>
      </c>
      <c r="K73" s="31"/>
      <c r="L73" s="31"/>
    </row>
    <row r="74" spans="1:33" customFormat="1" ht="15.75" x14ac:dyDescent="0.25">
      <c r="A74" s="478" t="s">
        <v>280</v>
      </c>
      <c r="B74" s="480" t="s">
        <v>281</v>
      </c>
      <c r="C74" s="7" t="s">
        <v>378</v>
      </c>
      <c r="D74" s="7" t="s">
        <v>282</v>
      </c>
      <c r="E74" s="44" t="s">
        <v>279</v>
      </c>
      <c r="F74" s="44" t="s">
        <v>98</v>
      </c>
      <c r="G74" s="19" t="s">
        <v>212</v>
      </c>
      <c r="H74" s="316"/>
      <c r="I74" s="316"/>
      <c r="J74" s="316"/>
      <c r="K74" s="316"/>
      <c r="L74" s="316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33" s="70" customFormat="1" ht="15.75" x14ac:dyDescent="0.25">
      <c r="A75" s="481" t="s">
        <v>276</v>
      </c>
      <c r="B75" s="425" t="s">
        <v>277</v>
      </c>
      <c r="C75" s="425" t="s">
        <v>378</v>
      </c>
      <c r="D75" s="425" t="s">
        <v>278</v>
      </c>
      <c r="E75" s="44" t="s">
        <v>279</v>
      </c>
      <c r="F75" s="44" t="s">
        <v>98</v>
      </c>
      <c r="G75" s="317" t="s">
        <v>212</v>
      </c>
      <c r="H75" s="59"/>
      <c r="I75" s="59"/>
      <c r="J75" s="59"/>
      <c r="K75" s="432"/>
      <c r="L75" s="432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</row>
    <row r="76" spans="1:33" s="468" customFormat="1" ht="31.5" x14ac:dyDescent="0.25">
      <c r="A76" s="503" t="s">
        <v>162</v>
      </c>
      <c r="B76" s="504" t="s">
        <v>132</v>
      </c>
      <c r="C76" s="503" t="s">
        <v>392</v>
      </c>
      <c r="D76" s="503" t="s">
        <v>501</v>
      </c>
      <c r="E76" s="505" t="s">
        <v>510</v>
      </c>
      <c r="F76" s="505" t="s">
        <v>502</v>
      </c>
      <c r="G76" s="505" t="s">
        <v>128</v>
      </c>
      <c r="H76" s="506">
        <v>1500000</v>
      </c>
      <c r="I76" s="506">
        <v>18551</v>
      </c>
      <c r="J76" s="506">
        <f>H76+I76</f>
        <v>1518551</v>
      </c>
      <c r="K76" s="505"/>
      <c r="L76" s="50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</row>
    <row r="77" spans="1:33" s="502" customFormat="1" ht="15.75" x14ac:dyDescent="0.25">
      <c r="A77" s="482" t="s">
        <v>162</v>
      </c>
      <c r="B77" s="111" t="s">
        <v>287</v>
      </c>
      <c r="C77" s="111" t="s">
        <v>378</v>
      </c>
      <c r="D77" s="111" t="s">
        <v>288</v>
      </c>
      <c r="E77" s="111" t="s">
        <v>402</v>
      </c>
      <c r="F77" s="111" t="s">
        <v>147</v>
      </c>
      <c r="G77" s="465" t="s">
        <v>128</v>
      </c>
      <c r="H77" s="475">
        <v>100000</v>
      </c>
      <c r="I77" s="474"/>
      <c r="J77" s="474">
        <v>100000</v>
      </c>
      <c r="K77" s="466"/>
      <c r="L77" s="466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</row>
    <row r="78" spans="1:33" s="468" customFormat="1" ht="15.75" x14ac:dyDescent="0.25">
      <c r="A78" s="482" t="s">
        <v>286</v>
      </c>
      <c r="B78" s="473" t="s">
        <v>283</v>
      </c>
      <c r="C78" s="111" t="s">
        <v>378</v>
      </c>
      <c r="D78" s="111" t="s">
        <v>492</v>
      </c>
      <c r="E78" s="474" t="s">
        <v>33</v>
      </c>
      <c r="F78" s="474" t="s">
        <v>98</v>
      </c>
      <c r="G78" s="474" t="s">
        <v>212</v>
      </c>
      <c r="H78" s="475"/>
      <c r="I78" s="475"/>
      <c r="J78" s="475"/>
      <c r="K78" s="474"/>
      <c r="L78" s="483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  <c r="AF78" s="467"/>
      <c r="AG78" s="467"/>
    </row>
    <row r="79" spans="1:33" ht="15.75" x14ac:dyDescent="0.25">
      <c r="A79" s="553" t="s">
        <v>2</v>
      </c>
      <c r="B79" s="553"/>
      <c r="C79" s="553"/>
      <c r="D79" s="553"/>
      <c r="E79" s="553"/>
      <c r="F79" s="553"/>
      <c r="G79" s="553"/>
      <c r="H79" s="553"/>
      <c r="I79" s="553"/>
      <c r="J79" s="553"/>
      <c r="K79" s="553"/>
      <c r="L79" s="553"/>
    </row>
    <row r="80" spans="1:33" s="434" customFormat="1" ht="20.25" x14ac:dyDescent="0.3">
      <c r="A80" s="5" t="s">
        <v>452</v>
      </c>
      <c r="B80" s="452">
        <v>0.70833333333333337</v>
      </c>
      <c r="C80" s="5" t="s">
        <v>393</v>
      </c>
      <c r="D80" s="5" t="s">
        <v>201</v>
      </c>
      <c r="E80" s="4" t="s">
        <v>44</v>
      </c>
      <c r="F80" s="317" t="s">
        <v>98</v>
      </c>
      <c r="G80" s="317" t="s">
        <v>128</v>
      </c>
      <c r="H80" s="432"/>
      <c r="I80" s="432"/>
      <c r="J80" s="432"/>
      <c r="K80" s="432"/>
      <c r="L80" s="45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</row>
    <row r="81" spans="1:33" ht="15.75" x14ac:dyDescent="0.25">
      <c r="A81" s="103" t="s">
        <v>167</v>
      </c>
      <c r="B81" s="103" t="s">
        <v>94</v>
      </c>
      <c r="C81" s="103" t="s">
        <v>392</v>
      </c>
      <c r="D81" s="106" t="s">
        <v>111</v>
      </c>
      <c r="E81" s="108" t="s">
        <v>458</v>
      </c>
      <c r="F81" s="31" t="s">
        <v>147</v>
      </c>
      <c r="G81" s="31" t="s">
        <v>114</v>
      </c>
      <c r="H81" s="101"/>
      <c r="I81" s="101"/>
      <c r="J81" s="101"/>
      <c r="K81" s="111"/>
      <c r="L81" s="111"/>
    </row>
    <row r="82" spans="1:33" s="468" customFormat="1" ht="15.75" x14ac:dyDescent="0.25">
      <c r="A82" s="464" t="s">
        <v>455</v>
      </c>
      <c r="B82" s="111" t="s">
        <v>94</v>
      </c>
      <c r="C82" s="111" t="s">
        <v>392</v>
      </c>
      <c r="D82" s="111" t="s">
        <v>454</v>
      </c>
      <c r="E82" s="465" t="s">
        <v>458</v>
      </c>
      <c r="F82" s="465" t="s">
        <v>147</v>
      </c>
      <c r="G82" s="465" t="s">
        <v>129</v>
      </c>
      <c r="H82" s="466"/>
      <c r="I82" s="466"/>
      <c r="J82" s="466"/>
      <c r="K82" s="466"/>
      <c r="L82" s="466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  <c r="AF82" s="467"/>
      <c r="AG82" s="467"/>
    </row>
    <row r="83" spans="1:33" s="260" customFormat="1" ht="20.25" x14ac:dyDescent="0.3">
      <c r="A83" s="454" t="s">
        <v>202</v>
      </c>
      <c r="B83" s="42">
        <v>0.66666666666666663</v>
      </c>
      <c r="C83" s="15" t="s">
        <v>393</v>
      </c>
      <c r="D83" s="15" t="s">
        <v>46</v>
      </c>
      <c r="E83" s="44" t="s">
        <v>394</v>
      </c>
      <c r="F83" s="1" t="s">
        <v>98</v>
      </c>
      <c r="G83" s="402" t="s">
        <v>212</v>
      </c>
      <c r="H83" s="402"/>
      <c r="I83" s="402"/>
      <c r="J83" s="402"/>
      <c r="K83" s="316"/>
      <c r="L83" s="396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</row>
    <row r="84" spans="1:33" ht="15.75" x14ac:dyDescent="0.25">
      <c r="A84" s="27" t="s">
        <v>406</v>
      </c>
      <c r="B84" s="49" t="s">
        <v>374</v>
      </c>
      <c r="C84" s="15" t="s">
        <v>378</v>
      </c>
      <c r="D84" s="5" t="s">
        <v>503</v>
      </c>
      <c r="E84" s="5" t="s">
        <v>404</v>
      </c>
      <c r="F84" s="5" t="s">
        <v>376</v>
      </c>
      <c r="G84" s="5" t="s">
        <v>377</v>
      </c>
      <c r="H84" s="39"/>
      <c r="I84" s="39"/>
      <c r="J84" s="10"/>
      <c r="K84" s="10"/>
      <c r="L84" s="10"/>
    </row>
    <row r="85" spans="1:33" ht="15.75" x14ac:dyDescent="0.25">
      <c r="A85" s="27" t="s">
        <v>456</v>
      </c>
      <c r="B85" s="15" t="s">
        <v>459</v>
      </c>
      <c r="C85" s="15" t="s">
        <v>378</v>
      </c>
      <c r="D85" s="59" t="s">
        <v>457</v>
      </c>
      <c r="E85" s="5" t="s">
        <v>458</v>
      </c>
      <c r="F85" s="5" t="s">
        <v>27</v>
      </c>
      <c r="G85" s="5" t="s">
        <v>212</v>
      </c>
      <c r="H85" s="39"/>
      <c r="I85" s="39"/>
      <c r="J85" s="10"/>
      <c r="K85" s="10"/>
      <c r="L85" s="10"/>
    </row>
    <row r="86" spans="1:33" ht="15.75" x14ac:dyDescent="0.25">
      <c r="A86" s="455" t="s">
        <v>366</v>
      </c>
      <c r="B86" s="450" t="s">
        <v>168</v>
      </c>
      <c r="C86" s="450" t="s">
        <v>392</v>
      </c>
      <c r="D86" s="115" t="s">
        <v>169</v>
      </c>
      <c r="E86" s="106" t="s">
        <v>170</v>
      </c>
      <c r="F86" s="31" t="s">
        <v>123</v>
      </c>
      <c r="G86" s="31" t="s">
        <v>128</v>
      </c>
      <c r="H86" s="101">
        <v>150000</v>
      </c>
      <c r="I86" s="101">
        <v>10625</v>
      </c>
      <c r="J86" s="101">
        <f>H86+I86</f>
        <v>160625</v>
      </c>
      <c r="K86" s="111"/>
      <c r="L86" s="111"/>
    </row>
    <row r="87" spans="1:33" customFormat="1" ht="15.75" x14ac:dyDescent="0.25">
      <c r="A87" s="476" t="s">
        <v>298</v>
      </c>
      <c r="B87" s="27" t="s">
        <v>299</v>
      </c>
      <c r="C87" s="5" t="s">
        <v>378</v>
      </c>
      <c r="D87" s="5" t="s">
        <v>48</v>
      </c>
      <c r="E87" s="5" t="s">
        <v>98</v>
      </c>
      <c r="F87" s="44" t="s">
        <v>98</v>
      </c>
      <c r="G87" s="19" t="s">
        <v>212</v>
      </c>
      <c r="H87" s="316"/>
      <c r="I87" s="316"/>
      <c r="J87" s="316"/>
      <c r="K87" s="316"/>
      <c r="L87" s="316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1:33" customFormat="1" ht="31.5" x14ac:dyDescent="0.25">
      <c r="A88" s="476" t="s">
        <v>291</v>
      </c>
      <c r="B88" s="27" t="s">
        <v>293</v>
      </c>
      <c r="C88" s="5" t="s">
        <v>378</v>
      </c>
      <c r="D88" s="5" t="s">
        <v>292</v>
      </c>
      <c r="E88" s="5" t="s">
        <v>279</v>
      </c>
      <c r="F88" s="5" t="s">
        <v>147</v>
      </c>
      <c r="G88" s="19" t="s">
        <v>128</v>
      </c>
      <c r="H88" s="316"/>
      <c r="I88" s="316"/>
      <c r="J88" s="316"/>
      <c r="K88" s="316"/>
      <c r="L88" s="316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</row>
    <row r="89" spans="1:33" customFormat="1" ht="31.5" x14ac:dyDescent="0.25">
      <c r="A89" s="476" t="s">
        <v>294</v>
      </c>
      <c r="B89" s="27" t="s">
        <v>293</v>
      </c>
      <c r="C89" s="5" t="s">
        <v>378</v>
      </c>
      <c r="D89" s="5" t="s">
        <v>292</v>
      </c>
      <c r="E89" s="5" t="s">
        <v>279</v>
      </c>
      <c r="F89" s="5" t="s">
        <v>147</v>
      </c>
      <c r="G89" s="19" t="s">
        <v>128</v>
      </c>
      <c r="H89" s="316"/>
      <c r="I89" s="316"/>
      <c r="J89" s="316"/>
      <c r="K89" s="316"/>
      <c r="L89" s="316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</row>
    <row r="90" spans="1:33" customFormat="1" x14ac:dyDescent="0.25">
      <c r="A90" s="274"/>
      <c r="B90" s="281"/>
      <c r="C90" s="276"/>
      <c r="D90" s="276"/>
      <c r="E90" s="276"/>
      <c r="F90" s="276"/>
      <c r="G90" s="406"/>
      <c r="H90" s="71"/>
      <c r="I90" s="71"/>
      <c r="J90" s="71"/>
      <c r="K90" s="71"/>
      <c r="L90" s="71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</row>
    <row r="91" spans="1:33" ht="15.75" x14ac:dyDescent="0.25">
      <c r="A91" s="553" t="s">
        <v>3</v>
      </c>
      <c r="B91" s="553"/>
      <c r="C91" s="553"/>
      <c r="D91" s="553"/>
      <c r="E91" s="553"/>
      <c r="F91" s="553"/>
      <c r="G91" s="553"/>
      <c r="H91" s="553"/>
      <c r="I91" s="553"/>
      <c r="J91" s="553"/>
      <c r="K91" s="553"/>
      <c r="L91" s="553"/>
    </row>
    <row r="92" spans="1:33" s="509" customFormat="1" ht="31.5" x14ac:dyDescent="0.25">
      <c r="A92" s="490" t="s">
        <v>315</v>
      </c>
      <c r="B92" s="403" t="s">
        <v>314</v>
      </c>
      <c r="C92" s="5" t="s">
        <v>460</v>
      </c>
      <c r="D92" s="5" t="s">
        <v>311</v>
      </c>
      <c r="E92" s="5" t="s">
        <v>312</v>
      </c>
      <c r="F92" s="44" t="s">
        <v>403</v>
      </c>
      <c r="G92" s="19" t="s">
        <v>212</v>
      </c>
      <c r="H92" s="316"/>
      <c r="I92" s="316"/>
      <c r="J92" s="316"/>
      <c r="K92" s="316"/>
      <c r="L92" s="316"/>
      <c r="M92" s="508"/>
      <c r="N92" s="508"/>
      <c r="O92" s="508"/>
      <c r="P92" s="508"/>
      <c r="Q92" s="508"/>
      <c r="R92" s="508"/>
      <c r="S92" s="508"/>
      <c r="T92" s="508"/>
      <c r="U92" s="508"/>
      <c r="V92" s="508"/>
      <c r="W92" s="508"/>
      <c r="X92" s="508"/>
      <c r="Y92" s="508"/>
      <c r="Z92" s="508"/>
      <c r="AA92" s="508"/>
      <c r="AB92" s="508"/>
      <c r="AC92" s="508"/>
      <c r="AD92" s="508"/>
      <c r="AE92" s="508"/>
      <c r="AF92" s="508"/>
      <c r="AG92" s="508"/>
    </row>
    <row r="93" spans="1:33" ht="15.75" x14ac:dyDescent="0.25">
      <c r="A93" s="106" t="s">
        <v>194</v>
      </c>
      <c r="B93" s="450"/>
      <c r="C93" s="450" t="s">
        <v>392</v>
      </c>
      <c r="D93" s="115" t="s">
        <v>195</v>
      </c>
      <c r="E93" s="106" t="s">
        <v>483</v>
      </c>
      <c r="F93" s="31" t="s">
        <v>147</v>
      </c>
      <c r="G93" s="31" t="s">
        <v>73</v>
      </c>
      <c r="H93" s="101"/>
      <c r="I93" s="101"/>
      <c r="J93" s="101"/>
      <c r="K93" s="31"/>
      <c r="L93" s="31"/>
    </row>
    <row r="94" spans="1:33" ht="15.75" x14ac:dyDescent="0.25">
      <c r="A94" s="27" t="s">
        <v>171</v>
      </c>
      <c r="B94" s="49" t="s">
        <v>374</v>
      </c>
      <c r="C94" s="15" t="s">
        <v>378</v>
      </c>
      <c r="D94" s="5" t="s">
        <v>503</v>
      </c>
      <c r="E94" s="5" t="s">
        <v>404</v>
      </c>
      <c r="F94" s="5" t="s">
        <v>376</v>
      </c>
      <c r="G94" s="5" t="s">
        <v>377</v>
      </c>
      <c r="H94" s="39"/>
      <c r="I94" s="39"/>
      <c r="J94" s="10"/>
      <c r="K94" s="10"/>
      <c r="L94" s="10"/>
    </row>
    <row r="95" spans="1:33" ht="15.75" x14ac:dyDescent="0.25">
      <c r="A95" s="106" t="s">
        <v>171</v>
      </c>
      <c r="B95" s="450" t="s">
        <v>168</v>
      </c>
      <c r="C95" s="450" t="s">
        <v>392</v>
      </c>
      <c r="D95" s="115" t="s">
        <v>169</v>
      </c>
      <c r="E95" s="106" t="s">
        <v>124</v>
      </c>
      <c r="F95" s="31" t="s">
        <v>123</v>
      </c>
      <c r="G95" s="31" t="s">
        <v>73</v>
      </c>
      <c r="H95" s="101">
        <v>150000</v>
      </c>
      <c r="I95" s="101">
        <v>10625</v>
      </c>
      <c r="J95" s="101">
        <f>H95+I95</f>
        <v>160625</v>
      </c>
      <c r="K95" s="31"/>
      <c r="L95" s="31"/>
    </row>
    <row r="96" spans="1:33" ht="15.75" x14ac:dyDescent="0.25">
      <c r="A96" s="106" t="s">
        <v>496</v>
      </c>
      <c r="B96" s="445">
        <v>0.79166666666666663</v>
      </c>
      <c r="C96" s="450" t="s">
        <v>392</v>
      </c>
      <c r="D96" s="115" t="s">
        <v>497</v>
      </c>
      <c r="E96" s="106" t="s">
        <v>498</v>
      </c>
      <c r="F96" s="31" t="s">
        <v>123</v>
      </c>
      <c r="G96" s="31" t="s">
        <v>73</v>
      </c>
      <c r="H96" s="101"/>
      <c r="I96" s="101"/>
      <c r="J96" s="101"/>
      <c r="K96" s="31"/>
      <c r="L96" s="31"/>
    </row>
    <row r="97" spans="1:33" s="439" customFormat="1" ht="20.25" x14ac:dyDescent="0.3">
      <c r="A97" s="106" t="s">
        <v>203</v>
      </c>
      <c r="B97" s="445">
        <v>0.75</v>
      </c>
      <c r="C97" s="103" t="s">
        <v>393</v>
      </c>
      <c r="D97" s="103" t="s">
        <v>49</v>
      </c>
      <c r="E97" s="31" t="s">
        <v>76</v>
      </c>
      <c r="F97" s="106" t="s">
        <v>395</v>
      </c>
      <c r="G97" s="106" t="s">
        <v>212</v>
      </c>
      <c r="H97" s="101">
        <v>100000</v>
      </c>
      <c r="I97" s="101">
        <v>4172</v>
      </c>
      <c r="J97" s="437">
        <f>H97+I97</f>
        <v>104172</v>
      </c>
      <c r="K97" s="107"/>
      <c r="L97" s="456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</row>
    <row r="98" spans="1:33" ht="31.5" x14ac:dyDescent="0.25">
      <c r="A98" s="31" t="s">
        <v>488</v>
      </c>
      <c r="B98" s="450" t="s">
        <v>489</v>
      </c>
      <c r="C98" s="450" t="s">
        <v>392</v>
      </c>
      <c r="D98" s="115" t="s">
        <v>301</v>
      </c>
      <c r="E98" s="106" t="s">
        <v>302</v>
      </c>
      <c r="F98" s="31" t="s">
        <v>147</v>
      </c>
      <c r="G98" s="31" t="s">
        <v>73</v>
      </c>
      <c r="H98" s="101"/>
      <c r="I98" s="101"/>
      <c r="J98" s="101"/>
      <c r="K98" s="31"/>
      <c r="L98" s="31"/>
    </row>
    <row r="99" spans="1:33" ht="15.75" x14ac:dyDescent="0.25">
      <c r="A99" s="15"/>
      <c r="B99" s="49"/>
      <c r="C99" s="49"/>
      <c r="D99" s="15"/>
      <c r="E99" s="15"/>
      <c r="F99" s="1"/>
      <c r="G99" s="1"/>
      <c r="H99" s="10"/>
      <c r="I99" s="10"/>
      <c r="J99" s="10"/>
      <c r="K99" s="7"/>
      <c r="L99" s="7"/>
    </row>
    <row r="100" spans="1:33" ht="15.75" x14ac:dyDescent="0.25">
      <c r="A100" s="552" t="s">
        <v>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</row>
    <row r="101" spans="1:33" ht="15.75" x14ac:dyDescent="0.25">
      <c r="A101" s="1" t="s">
        <v>303</v>
      </c>
      <c r="B101" s="205">
        <v>0.75</v>
      </c>
      <c r="C101" s="205" t="s">
        <v>392</v>
      </c>
      <c r="D101" s="1" t="s">
        <v>462</v>
      </c>
      <c r="E101" s="1" t="s">
        <v>461</v>
      </c>
      <c r="F101" s="1" t="s">
        <v>98</v>
      </c>
      <c r="G101" s="1" t="s">
        <v>73</v>
      </c>
      <c r="H101" s="7"/>
      <c r="I101" s="7"/>
      <c r="J101" s="7"/>
      <c r="K101" s="7"/>
      <c r="L101" s="7"/>
    </row>
    <row r="102" spans="1:33" s="429" customFormat="1" ht="15.75" x14ac:dyDescent="0.25">
      <c r="A102" s="457" t="s">
        <v>172</v>
      </c>
      <c r="B102" s="436"/>
      <c r="C102" s="103" t="s">
        <v>393</v>
      </c>
      <c r="D102" s="435" t="s">
        <v>100</v>
      </c>
      <c r="E102" s="435"/>
      <c r="F102" s="436"/>
      <c r="G102" s="103" t="s">
        <v>73</v>
      </c>
      <c r="H102" s="436"/>
      <c r="I102" s="436"/>
      <c r="J102" s="436"/>
      <c r="K102" s="436"/>
      <c r="L102" s="436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</row>
    <row r="103" spans="1:33" ht="15.75" x14ac:dyDescent="0.25">
      <c r="A103" s="27" t="s">
        <v>407</v>
      </c>
      <c r="B103" s="49" t="s">
        <v>374</v>
      </c>
      <c r="C103" s="15" t="s">
        <v>378</v>
      </c>
      <c r="D103" s="59" t="s">
        <v>375</v>
      </c>
      <c r="E103" s="5" t="s">
        <v>404</v>
      </c>
      <c r="F103" s="5" t="s">
        <v>376</v>
      </c>
      <c r="G103" s="5" t="s">
        <v>377</v>
      </c>
      <c r="H103" s="39"/>
      <c r="I103" s="39"/>
      <c r="J103" s="10"/>
      <c r="K103" s="10"/>
      <c r="L103" s="10"/>
    </row>
    <row r="104" spans="1:33" s="431" customFormat="1" ht="15.75" x14ac:dyDescent="0.25">
      <c r="A104" s="490" t="s">
        <v>517</v>
      </c>
      <c r="B104" s="403" t="s">
        <v>252</v>
      </c>
      <c r="C104" s="425" t="s">
        <v>378</v>
      </c>
      <c r="D104" s="425" t="s">
        <v>253</v>
      </c>
      <c r="E104" s="425" t="s">
        <v>255</v>
      </c>
      <c r="F104" s="59" t="s">
        <v>254</v>
      </c>
      <c r="G104" s="317" t="s">
        <v>128</v>
      </c>
      <c r="H104" s="432"/>
      <c r="I104" s="432"/>
      <c r="J104" s="432"/>
      <c r="K104" s="432"/>
      <c r="L104" s="432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</row>
    <row r="105" spans="1:33" customFormat="1" ht="15.75" x14ac:dyDescent="0.25">
      <c r="A105" s="476" t="s">
        <v>464</v>
      </c>
      <c r="B105" s="403" t="s">
        <v>346</v>
      </c>
      <c r="C105" s="103" t="s">
        <v>378</v>
      </c>
      <c r="D105" s="103" t="s">
        <v>463</v>
      </c>
      <c r="E105" s="103" t="s">
        <v>33</v>
      </c>
      <c r="F105" s="4" t="s">
        <v>348</v>
      </c>
      <c r="G105" s="19" t="s">
        <v>212</v>
      </c>
      <c r="H105" s="316"/>
      <c r="I105" s="316"/>
      <c r="J105" s="316"/>
      <c r="K105" s="316"/>
      <c r="L105" s="316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1:33" ht="15.75" x14ac:dyDescent="0.25">
      <c r="A106" s="550" t="s">
        <v>305</v>
      </c>
      <c r="B106" s="550"/>
      <c r="C106" s="1" t="s">
        <v>392</v>
      </c>
      <c r="D106" s="15" t="s">
        <v>306</v>
      </c>
      <c r="E106" s="106" t="s">
        <v>468</v>
      </c>
      <c r="F106" s="1" t="s">
        <v>98</v>
      </c>
      <c r="G106" s="1" t="s">
        <v>128</v>
      </c>
      <c r="H106" s="7"/>
      <c r="I106" s="7"/>
      <c r="J106" s="7"/>
      <c r="K106" s="7"/>
      <c r="L106" s="7"/>
    </row>
    <row r="107" spans="1:33" ht="15.75" x14ac:dyDescent="0.25">
      <c r="A107" s="1" t="s">
        <v>173</v>
      </c>
      <c r="B107" s="28" t="s">
        <v>136</v>
      </c>
      <c r="C107" s="15" t="s">
        <v>392</v>
      </c>
      <c r="D107" s="15" t="s">
        <v>50</v>
      </c>
      <c r="E107" s="1" t="s">
        <v>296</v>
      </c>
      <c r="F107" s="1" t="s">
        <v>32</v>
      </c>
      <c r="G107" s="1" t="s">
        <v>138</v>
      </c>
      <c r="H107" s="10">
        <v>20000</v>
      </c>
      <c r="I107" s="7"/>
      <c r="J107" s="10">
        <v>20000</v>
      </c>
      <c r="K107" s="7"/>
      <c r="L107" s="71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</row>
    <row r="108" spans="1:33" ht="15.75" x14ac:dyDescent="0.25">
      <c r="A108" s="1"/>
      <c r="B108" s="28"/>
      <c r="C108" s="28"/>
      <c r="D108" s="15"/>
      <c r="E108" s="1"/>
      <c r="F108" s="459"/>
      <c r="G108" s="200"/>
      <c r="H108" s="7"/>
      <c r="I108" s="7"/>
      <c r="J108" s="7"/>
      <c r="K108" s="7"/>
      <c r="L108" s="7"/>
    </row>
    <row r="109" spans="1:33" ht="15.75" x14ac:dyDescent="0.25">
      <c r="A109" s="552" t="s">
        <v>5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</row>
    <row r="110" spans="1:33" s="70" customFormat="1" ht="15.75" x14ac:dyDescent="0.25">
      <c r="A110" s="454" t="s">
        <v>308</v>
      </c>
      <c r="B110" s="454"/>
      <c r="C110" s="454" t="s">
        <v>392</v>
      </c>
      <c r="D110" s="44" t="s">
        <v>187</v>
      </c>
      <c r="E110" s="425" t="s">
        <v>309</v>
      </c>
      <c r="F110" s="5" t="s">
        <v>32</v>
      </c>
      <c r="G110" s="5" t="s">
        <v>138</v>
      </c>
      <c r="H110" s="411"/>
      <c r="I110" s="411"/>
      <c r="J110" s="59"/>
      <c r="K110" s="411"/>
      <c r="L110" s="411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</row>
    <row r="111" spans="1:33" s="260" customFormat="1" ht="20.25" x14ac:dyDescent="0.3">
      <c r="A111" s="460" t="s">
        <v>204</v>
      </c>
      <c r="B111" s="398" t="s">
        <v>345</v>
      </c>
      <c r="C111" s="1" t="s">
        <v>393</v>
      </c>
      <c r="D111" s="1" t="s">
        <v>51</v>
      </c>
      <c r="E111" s="19" t="s">
        <v>205</v>
      </c>
      <c r="F111" s="1" t="s">
        <v>98</v>
      </c>
      <c r="G111" s="384" t="s">
        <v>212</v>
      </c>
      <c r="H111" s="7"/>
      <c r="I111" s="10"/>
      <c r="J111" s="7"/>
      <c r="K111" s="316"/>
      <c r="L111" s="396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19"/>
      <c r="AC111" s="419"/>
      <c r="AD111" s="419"/>
      <c r="AE111" s="419"/>
      <c r="AF111" s="419"/>
      <c r="AG111" s="419"/>
    </row>
    <row r="112" spans="1:33" s="470" customFormat="1" ht="15.75" x14ac:dyDescent="0.25">
      <c r="A112" s="484" t="s">
        <v>518</v>
      </c>
      <c r="B112" s="485" t="s">
        <v>389</v>
      </c>
      <c r="C112" s="111" t="s">
        <v>392</v>
      </c>
      <c r="D112" s="111" t="s">
        <v>367</v>
      </c>
      <c r="E112" s="111" t="s">
        <v>388</v>
      </c>
      <c r="F112" s="486" t="s">
        <v>27</v>
      </c>
      <c r="G112" s="487"/>
      <c r="H112" s="483"/>
      <c r="I112" s="483"/>
      <c r="J112" s="483"/>
      <c r="K112" s="483"/>
      <c r="L112" s="483"/>
      <c r="M112" s="469"/>
      <c r="N112" s="469"/>
      <c r="O112" s="469"/>
      <c r="P112" s="469"/>
      <c r="Q112" s="469"/>
      <c r="R112" s="469"/>
      <c r="S112" s="469"/>
      <c r="T112" s="469"/>
      <c r="U112" s="469"/>
      <c r="V112" s="469"/>
      <c r="W112" s="469"/>
      <c r="X112" s="469"/>
      <c r="Y112" s="469"/>
      <c r="Z112" s="469"/>
      <c r="AA112" s="469"/>
      <c r="AB112" s="469"/>
      <c r="AC112" s="469"/>
      <c r="AD112" s="469"/>
      <c r="AE112" s="469"/>
      <c r="AF112" s="469"/>
      <c r="AG112" s="469"/>
    </row>
    <row r="113" spans="1:33" s="396" customFormat="1" ht="20.25" x14ac:dyDescent="0.3">
      <c r="A113" s="399" t="s">
        <v>206</v>
      </c>
      <c r="B113" s="205">
        <v>0.70833333333333337</v>
      </c>
      <c r="C113" s="15" t="s">
        <v>393</v>
      </c>
      <c r="D113" s="15" t="s">
        <v>52</v>
      </c>
      <c r="E113" s="15" t="s">
        <v>53</v>
      </c>
      <c r="F113" s="1" t="s">
        <v>325</v>
      </c>
      <c r="G113" s="1" t="s">
        <v>212</v>
      </c>
      <c r="H113" s="7"/>
      <c r="I113" s="7"/>
      <c r="J113" s="10"/>
      <c r="K113" s="316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</row>
    <row r="114" spans="1:33" ht="15.75" x14ac:dyDescent="0.25">
      <c r="A114" s="27" t="s">
        <v>408</v>
      </c>
      <c r="B114" s="49" t="s">
        <v>374</v>
      </c>
      <c r="C114" s="15" t="s">
        <v>378</v>
      </c>
      <c r="D114" s="5" t="s">
        <v>503</v>
      </c>
      <c r="E114" s="5" t="s">
        <v>404</v>
      </c>
      <c r="F114" s="5" t="s">
        <v>376</v>
      </c>
      <c r="G114" s="5" t="s">
        <v>377</v>
      </c>
      <c r="H114" s="39"/>
      <c r="I114" s="39"/>
      <c r="J114" s="10"/>
      <c r="K114" s="10"/>
      <c r="L114" s="10"/>
    </row>
    <row r="115" spans="1:33" s="396" customFormat="1" ht="20.25" x14ac:dyDescent="0.3">
      <c r="A115" s="15" t="s">
        <v>466</v>
      </c>
      <c r="B115" s="205" t="s">
        <v>465</v>
      </c>
      <c r="C115" s="15" t="s">
        <v>393</v>
      </c>
      <c r="D115" s="15" t="s">
        <v>54</v>
      </c>
      <c r="E115" s="15" t="s">
        <v>396</v>
      </c>
      <c r="F115" s="1" t="s">
        <v>98</v>
      </c>
      <c r="G115" s="1" t="s">
        <v>212</v>
      </c>
      <c r="H115" s="7"/>
      <c r="I115" s="7"/>
      <c r="J115" s="10"/>
      <c r="K115" s="316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</row>
    <row r="116" spans="1:33" s="260" customFormat="1" ht="20.25" x14ac:dyDescent="0.3">
      <c r="A116" s="399" t="s">
        <v>207</v>
      </c>
      <c r="B116" s="42">
        <v>0.70833333333333337</v>
      </c>
      <c r="C116" s="5" t="s">
        <v>393</v>
      </c>
      <c r="D116" s="5" t="s">
        <v>318</v>
      </c>
      <c r="E116" s="1" t="s">
        <v>467</v>
      </c>
      <c r="F116" s="1" t="s">
        <v>325</v>
      </c>
      <c r="G116" s="10" t="s">
        <v>128</v>
      </c>
      <c r="H116" s="10">
        <v>150000</v>
      </c>
      <c r="I116" s="10"/>
      <c r="J116" s="10">
        <v>150000</v>
      </c>
      <c r="K116" s="316"/>
      <c r="L116" s="396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</row>
    <row r="117" spans="1:33" s="71" customFormat="1" ht="15.75" x14ac:dyDescent="0.25">
      <c r="A117" s="399" t="s">
        <v>196</v>
      </c>
      <c r="B117" s="49" t="s">
        <v>316</v>
      </c>
      <c r="C117" s="49" t="s">
        <v>392</v>
      </c>
      <c r="D117" s="15" t="s">
        <v>197</v>
      </c>
      <c r="E117" s="44" t="s">
        <v>317</v>
      </c>
      <c r="F117" s="1" t="s">
        <v>147</v>
      </c>
      <c r="G117" s="1" t="s">
        <v>127</v>
      </c>
      <c r="H117" s="7"/>
      <c r="I117" s="7"/>
      <c r="J117" s="7"/>
      <c r="K117" s="10"/>
      <c r="L117" s="1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</row>
    <row r="118" spans="1:33" ht="15.75" x14ac:dyDescent="0.25">
      <c r="A118" s="550" t="s">
        <v>305</v>
      </c>
      <c r="B118" s="550"/>
      <c r="C118" s="1" t="s">
        <v>392</v>
      </c>
      <c r="D118" s="15" t="s">
        <v>306</v>
      </c>
      <c r="E118" s="106" t="s">
        <v>468</v>
      </c>
      <c r="F118" s="1" t="s">
        <v>147</v>
      </c>
      <c r="G118" s="1" t="s">
        <v>128</v>
      </c>
      <c r="H118" s="7"/>
      <c r="I118" s="7"/>
      <c r="J118" s="7"/>
      <c r="K118" s="10"/>
      <c r="L118" s="10"/>
    </row>
    <row r="119" spans="1:33" ht="15.75" x14ac:dyDescent="0.25">
      <c r="A119" s="399"/>
      <c r="B119" s="49"/>
      <c r="C119" s="49"/>
      <c r="D119" s="15"/>
      <c r="E119" s="397"/>
      <c r="F119" s="1"/>
      <c r="G119" s="1"/>
      <c r="H119" s="7"/>
      <c r="I119" s="7"/>
      <c r="J119" s="7"/>
      <c r="K119" s="10"/>
      <c r="L119" s="10"/>
    </row>
    <row r="120" spans="1:33" ht="15.75" x14ac:dyDescent="0.25">
      <c r="A120" s="552" t="s">
        <v>6</v>
      </c>
      <c r="B120" s="552"/>
      <c r="C120" s="552"/>
      <c r="D120" s="552"/>
      <c r="E120" s="552"/>
      <c r="F120" s="552"/>
      <c r="G120" s="552"/>
      <c r="H120" s="552"/>
      <c r="I120" s="552"/>
      <c r="J120" s="552"/>
      <c r="K120" s="552"/>
      <c r="L120" s="552"/>
    </row>
    <row r="121" spans="1:33" s="260" customFormat="1" ht="20.25" x14ac:dyDescent="0.3">
      <c r="A121" s="27" t="s">
        <v>477</v>
      </c>
      <c r="B121" s="205">
        <v>0.70833333333333337</v>
      </c>
      <c r="C121" s="5" t="s">
        <v>393</v>
      </c>
      <c r="D121" s="15" t="s">
        <v>82</v>
      </c>
      <c r="E121" s="15" t="s">
        <v>34</v>
      </c>
      <c r="F121" s="1" t="s">
        <v>325</v>
      </c>
      <c r="G121" s="1" t="s">
        <v>212</v>
      </c>
      <c r="H121" s="7"/>
      <c r="I121" s="7"/>
      <c r="J121" s="7"/>
      <c r="K121" s="316"/>
      <c r="L121" s="396"/>
      <c r="M121" s="419"/>
      <c r="N121" s="419"/>
      <c r="O121" s="419"/>
      <c r="P121" s="419"/>
      <c r="Q121" s="419"/>
      <c r="R121" s="419"/>
      <c r="S121" s="419"/>
      <c r="T121" s="419"/>
      <c r="U121" s="419"/>
      <c r="V121" s="419"/>
      <c r="W121" s="419"/>
      <c r="X121" s="419"/>
      <c r="Y121" s="419"/>
      <c r="Z121" s="419"/>
      <c r="AA121" s="419"/>
      <c r="AB121" s="419"/>
      <c r="AC121" s="419"/>
      <c r="AD121" s="419"/>
      <c r="AE121" s="419"/>
      <c r="AF121" s="419"/>
      <c r="AG121" s="419"/>
    </row>
    <row r="122" spans="1:33" s="260" customFormat="1" ht="31.5" x14ac:dyDescent="0.3">
      <c r="A122" s="27" t="s">
        <v>208</v>
      </c>
      <c r="B122" s="205">
        <v>0.70833333333333337</v>
      </c>
      <c r="C122" s="5" t="s">
        <v>393</v>
      </c>
      <c r="D122" s="5" t="s">
        <v>116</v>
      </c>
      <c r="E122" s="4" t="s">
        <v>322</v>
      </c>
      <c r="F122" s="1" t="s">
        <v>324</v>
      </c>
      <c r="G122" s="1" t="s">
        <v>128</v>
      </c>
      <c r="H122" s="10">
        <v>300000</v>
      </c>
      <c r="I122" s="7">
        <v>20612</v>
      </c>
      <c r="J122" s="10">
        <f>H122+I122</f>
        <v>320612</v>
      </c>
      <c r="K122" s="316"/>
      <c r="L122" s="396"/>
      <c r="M122" s="419"/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9"/>
      <c r="AC122" s="419"/>
      <c r="AD122" s="419"/>
      <c r="AE122" s="419"/>
      <c r="AF122" s="419"/>
      <c r="AG122" s="419"/>
    </row>
    <row r="123" spans="1:33" customFormat="1" ht="15.75" x14ac:dyDescent="0.25">
      <c r="A123" s="477" t="s">
        <v>208</v>
      </c>
      <c r="B123" s="488" t="s">
        <v>320</v>
      </c>
      <c r="C123" s="103" t="s">
        <v>378</v>
      </c>
      <c r="D123" s="103" t="s">
        <v>321</v>
      </c>
      <c r="E123" s="103" t="s">
        <v>33</v>
      </c>
      <c r="F123" s="44" t="s">
        <v>98</v>
      </c>
      <c r="G123" s="19" t="s">
        <v>212</v>
      </c>
      <c r="H123" s="316"/>
      <c r="I123" s="316"/>
      <c r="J123" s="316"/>
      <c r="K123" s="316"/>
      <c r="L123" s="316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1:33" customFormat="1" ht="15.75" x14ac:dyDescent="0.25">
      <c r="A124" s="476" t="s">
        <v>319</v>
      </c>
      <c r="B124" s="27" t="s">
        <v>55</v>
      </c>
      <c r="C124" s="5" t="s">
        <v>378</v>
      </c>
      <c r="D124" s="5" t="s">
        <v>56</v>
      </c>
      <c r="E124" s="44" t="s">
        <v>271</v>
      </c>
      <c r="F124" s="44" t="s">
        <v>98</v>
      </c>
      <c r="G124" s="19" t="s">
        <v>128</v>
      </c>
      <c r="H124" s="316"/>
      <c r="I124" s="316"/>
      <c r="J124" s="316"/>
      <c r="K124" s="316"/>
      <c r="L124" s="316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</row>
    <row r="125" spans="1:33" s="260" customFormat="1" ht="20.25" x14ac:dyDescent="0.3">
      <c r="A125" s="399" t="s">
        <v>209</v>
      </c>
      <c r="B125" s="27"/>
      <c r="C125" s="5" t="s">
        <v>393</v>
      </c>
      <c r="D125" s="15" t="s">
        <v>74</v>
      </c>
      <c r="E125" s="15" t="s">
        <v>471</v>
      </c>
      <c r="F125" s="15" t="s">
        <v>98</v>
      </c>
      <c r="G125" s="1" t="s">
        <v>212</v>
      </c>
      <c r="H125" s="7"/>
      <c r="J125" s="10"/>
      <c r="K125" s="316"/>
      <c r="L125" s="396"/>
    </row>
    <row r="126" spans="1:33" ht="15.75" x14ac:dyDescent="0.25">
      <c r="A126" s="27" t="s">
        <v>174</v>
      </c>
      <c r="B126" s="49" t="s">
        <v>374</v>
      </c>
      <c r="C126" s="15" t="s">
        <v>378</v>
      </c>
      <c r="D126" s="5" t="s">
        <v>503</v>
      </c>
      <c r="E126" s="5" t="s">
        <v>404</v>
      </c>
      <c r="F126" s="5" t="s">
        <v>376</v>
      </c>
      <c r="G126" s="5" t="s">
        <v>377</v>
      </c>
      <c r="H126" s="39"/>
      <c r="I126" s="39"/>
      <c r="J126" s="10"/>
      <c r="K126" s="10"/>
      <c r="L126" s="10"/>
    </row>
    <row r="127" spans="1:33" s="70" customFormat="1" ht="15.75" x14ac:dyDescent="0.25">
      <c r="A127" s="403" t="s">
        <v>174</v>
      </c>
      <c r="B127" s="408">
        <v>0.75</v>
      </c>
      <c r="C127" s="451" t="s">
        <v>392</v>
      </c>
      <c r="D127" s="5" t="s">
        <v>37</v>
      </c>
      <c r="E127" s="5" t="s">
        <v>89</v>
      </c>
      <c r="F127" s="5" t="s">
        <v>98</v>
      </c>
      <c r="G127" s="5" t="s">
        <v>128</v>
      </c>
      <c r="H127" s="411">
        <v>400000</v>
      </c>
      <c r="I127" s="59">
        <v>36000</v>
      </c>
      <c r="J127" s="411">
        <v>50000</v>
      </c>
      <c r="K127" s="59">
        <v>386000</v>
      </c>
      <c r="L127" s="412" t="s">
        <v>479</v>
      </c>
    </row>
    <row r="128" spans="1:33" s="70" customFormat="1" ht="15.75" x14ac:dyDescent="0.25">
      <c r="A128" s="403" t="s">
        <v>495</v>
      </c>
      <c r="B128" s="408">
        <v>0.70833333333333337</v>
      </c>
      <c r="C128" s="317" t="s">
        <v>378</v>
      </c>
      <c r="D128" s="59" t="s">
        <v>435</v>
      </c>
      <c r="E128" s="44" t="s">
        <v>97</v>
      </c>
      <c r="F128" s="5" t="s">
        <v>98</v>
      </c>
      <c r="G128" s="5" t="s">
        <v>73</v>
      </c>
      <c r="H128" s="411"/>
      <c r="I128" s="59"/>
      <c r="J128" s="411"/>
      <c r="K128" s="59"/>
      <c r="L128" s="432"/>
    </row>
    <row r="129" spans="1:33" customFormat="1" ht="15.75" x14ac:dyDescent="0.25">
      <c r="A129" s="476" t="s">
        <v>335</v>
      </c>
      <c r="B129" s="27" t="s">
        <v>336</v>
      </c>
      <c r="C129" s="5" t="s">
        <v>378</v>
      </c>
      <c r="D129" s="5" t="s">
        <v>337</v>
      </c>
      <c r="E129" s="44" t="s">
        <v>338</v>
      </c>
      <c r="F129" s="44" t="s">
        <v>98</v>
      </c>
      <c r="G129" s="19" t="s">
        <v>212</v>
      </c>
      <c r="H129" s="316"/>
      <c r="I129" s="316"/>
      <c r="J129" s="316"/>
      <c r="K129" s="316"/>
      <c r="L129" s="316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1:33" customFormat="1" ht="15.75" x14ac:dyDescent="0.25">
      <c r="A130" s="403" t="s">
        <v>328</v>
      </c>
      <c r="B130" s="42" t="s">
        <v>482</v>
      </c>
      <c r="C130" s="406" t="s">
        <v>392</v>
      </c>
      <c r="D130" s="15" t="s">
        <v>481</v>
      </c>
      <c r="E130" s="15" t="s">
        <v>480</v>
      </c>
      <c r="F130" s="5" t="s">
        <v>106</v>
      </c>
      <c r="G130" s="1" t="s">
        <v>114</v>
      </c>
      <c r="H130" s="71"/>
      <c r="I130" s="71"/>
      <c r="J130" s="71"/>
      <c r="K130" s="71"/>
      <c r="L130" s="71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1:33" s="70" customFormat="1" ht="31.5" x14ac:dyDescent="0.25">
      <c r="A131" s="15" t="s">
        <v>99</v>
      </c>
      <c r="B131" s="205" t="s">
        <v>85</v>
      </c>
      <c r="C131" s="205" t="s">
        <v>378</v>
      </c>
      <c r="D131" s="458" t="s">
        <v>475</v>
      </c>
      <c r="E131" s="19" t="s">
        <v>476</v>
      </c>
      <c r="F131" s="15" t="s">
        <v>98</v>
      </c>
      <c r="G131" s="15" t="s">
        <v>128</v>
      </c>
      <c r="H131" s="411"/>
      <c r="I131" s="411"/>
      <c r="J131" s="59"/>
      <c r="K131" s="411"/>
      <c r="L131" s="59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</row>
    <row r="132" spans="1:33" s="70" customFormat="1" ht="15.75" x14ac:dyDescent="0.25">
      <c r="A132" s="550" t="s">
        <v>305</v>
      </c>
      <c r="B132" s="550"/>
      <c r="C132" s="458" t="s">
        <v>392</v>
      </c>
      <c r="D132" s="15" t="s">
        <v>306</v>
      </c>
      <c r="E132" s="106" t="s">
        <v>468</v>
      </c>
      <c r="F132" s="5" t="s">
        <v>98</v>
      </c>
      <c r="G132" s="5" t="s">
        <v>128</v>
      </c>
      <c r="H132" s="411"/>
      <c r="I132" s="411"/>
      <c r="J132" s="59"/>
      <c r="K132" s="411"/>
      <c r="L132" s="59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</row>
    <row r="133" spans="1:33" s="70" customFormat="1" ht="15.75" x14ac:dyDescent="0.25">
      <c r="A133" s="399"/>
      <c r="B133" s="42"/>
      <c r="C133" s="42"/>
      <c r="D133" s="15"/>
      <c r="E133" s="1"/>
      <c r="F133" s="1"/>
      <c r="G133" s="1"/>
      <c r="H133" s="7"/>
      <c r="I133" s="7"/>
      <c r="J133" s="7"/>
      <c r="K133" s="10"/>
      <c r="L133" s="10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</row>
    <row r="134" spans="1:33" ht="15.75" x14ac:dyDescent="0.25">
      <c r="A134" s="552" t="s">
        <v>7</v>
      </c>
      <c r="B134" s="552"/>
      <c r="C134" s="552"/>
      <c r="D134" s="552"/>
      <c r="E134" s="552"/>
      <c r="F134" s="552"/>
      <c r="G134" s="552"/>
      <c r="H134" s="552"/>
      <c r="I134" s="552"/>
      <c r="J134" s="552"/>
      <c r="K134" s="552"/>
      <c r="L134" s="552"/>
    </row>
    <row r="135" spans="1:33" ht="31.5" x14ac:dyDescent="0.25">
      <c r="A135" s="398" t="s">
        <v>359</v>
      </c>
      <c r="B135" s="472" t="s">
        <v>107</v>
      </c>
      <c r="C135" s="406" t="s">
        <v>392</v>
      </c>
      <c r="D135" s="15" t="s">
        <v>105</v>
      </c>
      <c r="E135" s="15" t="s">
        <v>307</v>
      </c>
      <c r="F135" s="1" t="s">
        <v>186</v>
      </c>
      <c r="G135" s="1" t="s">
        <v>138</v>
      </c>
      <c r="H135" s="1"/>
      <c r="I135" s="7"/>
      <c r="J135" s="7"/>
      <c r="K135" s="7"/>
      <c r="L135" s="71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:33" customFormat="1" ht="31.5" x14ac:dyDescent="0.25">
      <c r="A136" s="476" t="s">
        <v>329</v>
      </c>
      <c r="B136" s="27" t="s">
        <v>316</v>
      </c>
      <c r="C136" s="5" t="s">
        <v>378</v>
      </c>
      <c r="D136" s="5" t="s">
        <v>331</v>
      </c>
      <c r="E136" s="7" t="s">
        <v>330</v>
      </c>
      <c r="F136" s="44" t="s">
        <v>98</v>
      </c>
      <c r="G136" s="19" t="s">
        <v>127</v>
      </c>
      <c r="H136" s="316"/>
      <c r="I136" s="316"/>
      <c r="J136" s="316"/>
      <c r="K136" s="316"/>
      <c r="L136" s="316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</row>
    <row r="137" spans="1:33" ht="15.75" x14ac:dyDescent="0.25">
      <c r="A137" s="28" t="s">
        <v>183</v>
      </c>
      <c r="B137" s="42"/>
      <c r="C137" s="471" t="s">
        <v>392</v>
      </c>
      <c r="D137" s="15" t="s">
        <v>184</v>
      </c>
      <c r="E137" s="15" t="s">
        <v>185</v>
      </c>
      <c r="F137" s="4" t="s">
        <v>186</v>
      </c>
      <c r="G137" s="1" t="s">
        <v>212</v>
      </c>
      <c r="H137" s="411">
        <v>60000</v>
      </c>
      <c r="I137" s="411"/>
      <c r="J137" s="10">
        <v>60000</v>
      </c>
      <c r="K137" s="7"/>
      <c r="L137" s="71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ht="31.5" x14ac:dyDescent="0.25">
      <c r="A138" s="42" t="s">
        <v>179</v>
      </c>
      <c r="B138" s="49" t="s">
        <v>374</v>
      </c>
      <c r="C138" s="15" t="s">
        <v>378</v>
      </c>
      <c r="D138" s="59" t="s">
        <v>515</v>
      </c>
      <c r="E138" s="4" t="s">
        <v>516</v>
      </c>
      <c r="F138" s="5" t="s">
        <v>376</v>
      </c>
      <c r="G138" s="5" t="s">
        <v>377</v>
      </c>
      <c r="H138" s="39"/>
      <c r="I138" s="39"/>
      <c r="J138" s="10"/>
      <c r="K138" s="10"/>
      <c r="L138" s="10"/>
    </row>
    <row r="139" spans="1:33" ht="31.5" x14ac:dyDescent="0.25">
      <c r="A139" s="27" t="s">
        <v>179</v>
      </c>
      <c r="B139" s="49" t="s">
        <v>131</v>
      </c>
      <c r="C139" s="49" t="s">
        <v>392</v>
      </c>
      <c r="D139" s="15" t="s">
        <v>177</v>
      </c>
      <c r="E139" s="1" t="s">
        <v>178</v>
      </c>
      <c r="F139" s="1" t="s">
        <v>147</v>
      </c>
      <c r="G139" s="1" t="s">
        <v>212</v>
      </c>
      <c r="H139" s="10">
        <v>200000</v>
      </c>
      <c r="I139" s="7">
        <v>5400</v>
      </c>
      <c r="J139" s="7">
        <v>205400</v>
      </c>
      <c r="K139" s="7"/>
      <c r="L139" s="7"/>
    </row>
    <row r="140" spans="1:33" ht="15.75" x14ac:dyDescent="0.25">
      <c r="A140" s="27" t="s">
        <v>511</v>
      </c>
      <c r="B140" s="49" t="s">
        <v>512</v>
      </c>
      <c r="C140" s="49" t="s">
        <v>378</v>
      </c>
      <c r="D140" s="15" t="s">
        <v>513</v>
      </c>
      <c r="E140" s="489" t="s">
        <v>514</v>
      </c>
      <c r="F140" s="489"/>
      <c r="G140" s="489"/>
      <c r="H140" s="10"/>
      <c r="I140" s="7"/>
      <c r="J140" s="7"/>
      <c r="K140" s="7"/>
      <c r="L140" s="7"/>
    </row>
    <row r="141" spans="1:33" ht="15.75" x14ac:dyDescent="0.25">
      <c r="A141" s="27" t="s">
        <v>343</v>
      </c>
      <c r="B141" s="49" t="s">
        <v>341</v>
      </c>
      <c r="C141" s="49" t="s">
        <v>392</v>
      </c>
      <c r="D141" s="15" t="s">
        <v>344</v>
      </c>
      <c r="E141" s="4" t="s">
        <v>239</v>
      </c>
      <c r="F141" s="1" t="s">
        <v>38</v>
      </c>
      <c r="G141" s="1" t="s">
        <v>73</v>
      </c>
      <c r="H141" s="7"/>
      <c r="I141" s="7"/>
      <c r="J141" s="7"/>
      <c r="K141" s="7"/>
      <c r="L141" s="7"/>
    </row>
    <row r="142" spans="1:33" ht="15.75" x14ac:dyDescent="0.25">
      <c r="A142" s="27" t="s">
        <v>179</v>
      </c>
      <c r="B142" s="49" t="s">
        <v>341</v>
      </c>
      <c r="C142" s="49" t="s">
        <v>392</v>
      </c>
      <c r="D142" s="15" t="s">
        <v>342</v>
      </c>
      <c r="E142" s="4" t="s">
        <v>239</v>
      </c>
      <c r="F142" s="1" t="s">
        <v>147</v>
      </c>
      <c r="G142" s="1" t="s">
        <v>73</v>
      </c>
      <c r="H142" s="7"/>
      <c r="I142" s="7"/>
      <c r="J142" s="7"/>
      <c r="K142" s="7"/>
      <c r="L142" s="7"/>
    </row>
    <row r="143" spans="1:33" ht="15.75" x14ac:dyDescent="0.25">
      <c r="A143" s="27" t="s">
        <v>494</v>
      </c>
      <c r="B143" s="49">
        <v>0.72916666666666663</v>
      </c>
      <c r="C143" s="49" t="s">
        <v>378</v>
      </c>
      <c r="D143" s="103" t="s">
        <v>97</v>
      </c>
      <c r="E143" s="44" t="s">
        <v>439</v>
      </c>
      <c r="F143" s="458"/>
      <c r="G143" s="458"/>
      <c r="H143" s="7"/>
      <c r="I143" s="7"/>
      <c r="J143" s="7"/>
      <c r="K143" s="7"/>
      <c r="L143" s="7"/>
    </row>
    <row r="144" spans="1:33" ht="15.75" x14ac:dyDescent="0.25">
      <c r="A144" s="27" t="s">
        <v>180</v>
      </c>
      <c r="B144" s="42" t="s">
        <v>91</v>
      </c>
      <c r="C144" s="42" t="s">
        <v>392</v>
      </c>
      <c r="D144" s="15" t="s">
        <v>181</v>
      </c>
      <c r="E144" s="15" t="s">
        <v>182</v>
      </c>
      <c r="F144" s="1" t="s">
        <v>147</v>
      </c>
      <c r="G144" s="1" t="s">
        <v>128</v>
      </c>
      <c r="H144" s="1">
        <v>30000</v>
      </c>
      <c r="I144" s="1"/>
      <c r="J144" s="7">
        <v>30000</v>
      </c>
      <c r="K144" s="7"/>
      <c r="L144" s="7"/>
    </row>
    <row r="145" spans="1:33" customFormat="1" ht="15.75" x14ac:dyDescent="0.25">
      <c r="A145" s="476" t="s">
        <v>379</v>
      </c>
      <c r="B145" s="27" t="s">
        <v>381</v>
      </c>
      <c r="C145" s="5" t="s">
        <v>378</v>
      </c>
      <c r="D145" s="5" t="s">
        <v>382</v>
      </c>
      <c r="E145" s="7" t="s">
        <v>380</v>
      </c>
      <c r="F145" s="44" t="s">
        <v>147</v>
      </c>
      <c r="G145" s="19" t="s">
        <v>212</v>
      </c>
      <c r="H145" s="316"/>
      <c r="I145" s="316"/>
      <c r="J145" s="316"/>
      <c r="K145" s="316"/>
      <c r="L145" s="316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1:33" customFormat="1" ht="15.75" x14ac:dyDescent="0.25">
      <c r="A146" s="476" t="s">
        <v>332</v>
      </c>
      <c r="B146" s="42" t="s">
        <v>333</v>
      </c>
      <c r="C146" s="458" t="s">
        <v>378</v>
      </c>
      <c r="D146" s="458" t="s">
        <v>334</v>
      </c>
      <c r="E146" s="44" t="s">
        <v>33</v>
      </c>
      <c r="F146" s="425" t="s">
        <v>98</v>
      </c>
      <c r="G146" s="19" t="s">
        <v>212</v>
      </c>
      <c r="H146" s="316"/>
      <c r="I146" s="316"/>
      <c r="J146" s="316"/>
      <c r="K146" s="316"/>
      <c r="L146" s="316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customFormat="1" ht="15.75" x14ac:dyDescent="0.25">
      <c r="A147" s="476" t="s">
        <v>484</v>
      </c>
      <c r="B147" s="42" t="s">
        <v>281</v>
      </c>
      <c r="C147" s="458" t="s">
        <v>378</v>
      </c>
      <c r="D147" s="458" t="s">
        <v>485</v>
      </c>
      <c r="E147" s="44" t="s">
        <v>486</v>
      </c>
      <c r="F147" s="425" t="s">
        <v>487</v>
      </c>
      <c r="G147" s="19" t="s">
        <v>212</v>
      </c>
      <c r="H147" s="316"/>
      <c r="I147" s="316"/>
      <c r="J147" s="316"/>
      <c r="K147" s="316"/>
      <c r="L147" s="316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</row>
    <row r="148" spans="1:33" customFormat="1" ht="15.75" x14ac:dyDescent="0.25">
      <c r="A148" s="554" t="s">
        <v>354</v>
      </c>
      <c r="B148" s="554"/>
      <c r="C148" s="59" t="s">
        <v>378</v>
      </c>
      <c r="D148" s="59" t="s">
        <v>358</v>
      </c>
      <c r="E148" s="44" t="s">
        <v>351</v>
      </c>
      <c r="F148" s="19" t="s">
        <v>38</v>
      </c>
      <c r="G148" s="19" t="s">
        <v>128</v>
      </c>
      <c r="H148" s="316"/>
      <c r="I148" s="316"/>
      <c r="J148" s="316"/>
      <c r="K148" s="316"/>
      <c r="L148" s="316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</row>
    <row r="149" spans="1:33" customFormat="1" ht="15.75" x14ac:dyDescent="0.25">
      <c r="A149" s="477" t="s">
        <v>356</v>
      </c>
      <c r="B149" s="42" t="s">
        <v>136</v>
      </c>
      <c r="C149" s="458" t="s">
        <v>378</v>
      </c>
      <c r="D149" s="458" t="s">
        <v>357</v>
      </c>
      <c r="E149" s="44" t="s">
        <v>351</v>
      </c>
      <c r="F149" s="15" t="s">
        <v>98</v>
      </c>
      <c r="G149" s="19" t="s">
        <v>128</v>
      </c>
      <c r="H149" s="316"/>
      <c r="I149" s="316"/>
      <c r="J149" s="316"/>
      <c r="K149" s="316"/>
      <c r="L149" s="316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ht="15.75" x14ac:dyDescent="0.25">
      <c r="A150" s="550" t="s">
        <v>305</v>
      </c>
      <c r="B150" s="550"/>
      <c r="C150" s="1" t="s">
        <v>392</v>
      </c>
      <c r="D150" s="15" t="s">
        <v>306</v>
      </c>
      <c r="E150" s="106" t="s">
        <v>468</v>
      </c>
      <c r="F150" s="4" t="s">
        <v>98</v>
      </c>
      <c r="G150" s="1" t="s">
        <v>128</v>
      </c>
      <c r="H150" s="411"/>
      <c r="I150" s="411"/>
      <c r="J150" s="411"/>
      <c r="K150" s="7"/>
      <c r="L150" s="7"/>
    </row>
    <row r="151" spans="1:33" ht="15.75" x14ac:dyDescent="0.25">
      <c r="A151" s="28"/>
      <c r="B151" s="42"/>
      <c r="C151" s="42"/>
      <c r="D151" s="15"/>
      <c r="E151" s="15"/>
      <c r="F151" s="1"/>
      <c r="G151" s="1"/>
      <c r="H151" s="1"/>
      <c r="I151" s="1"/>
      <c r="J151" s="211"/>
      <c r="K151" s="7"/>
      <c r="L151" s="7"/>
    </row>
    <row r="152" spans="1:33" ht="15.75" x14ac:dyDescent="0.25">
      <c r="A152" s="461" t="s">
        <v>8</v>
      </c>
      <c r="B152" s="462"/>
      <c r="C152" s="462"/>
      <c r="D152" s="463"/>
      <c r="E152" s="1"/>
      <c r="F152" s="463"/>
      <c r="G152" s="1"/>
      <c r="H152" s="10">
        <f>SUM(H5:H145)</f>
        <v>5820000</v>
      </c>
      <c r="I152" s="10">
        <f>SUM(I5:I151)</f>
        <v>191982</v>
      </c>
      <c r="J152" s="10">
        <f>SUM(J5:J145)</f>
        <v>5475982</v>
      </c>
      <c r="K152" s="10">
        <f>SUM(K5:K145)</f>
        <v>386000</v>
      </c>
      <c r="L152" s="10"/>
    </row>
    <row r="153" spans="1:33" x14ac:dyDescent="0.25">
      <c r="D153" s="63" t="s">
        <v>523</v>
      </c>
    </row>
    <row r="170" spans="7:12" ht="15.75" x14ac:dyDescent="0.25">
      <c r="G170" s="525"/>
      <c r="H170" s="525"/>
      <c r="I170" s="525"/>
      <c r="J170" s="525"/>
      <c r="K170" s="525"/>
      <c r="L170" s="525"/>
    </row>
    <row r="171" spans="7:12" ht="15.75" x14ac:dyDescent="0.25">
      <c r="G171" s="524"/>
      <c r="H171" s="524"/>
      <c r="I171" s="524"/>
      <c r="J171" s="524"/>
      <c r="K171" s="524"/>
      <c r="L171" s="524"/>
    </row>
    <row r="172" spans="7:12" ht="15.75" x14ac:dyDescent="0.25">
      <c r="G172" s="415"/>
      <c r="H172" s="415"/>
      <c r="I172" s="415"/>
      <c r="J172" s="171"/>
      <c r="K172" s="171"/>
      <c r="L172" s="171"/>
    </row>
    <row r="173" spans="7:12" ht="15.75" x14ac:dyDescent="0.25">
      <c r="G173" s="511"/>
      <c r="H173" s="511"/>
      <c r="I173" s="511"/>
      <c r="J173" s="511"/>
      <c r="K173" s="511"/>
      <c r="L173" s="511"/>
    </row>
    <row r="174" spans="7:12" ht="15.75" x14ac:dyDescent="0.25">
      <c r="G174" s="151"/>
      <c r="H174" s="151"/>
      <c r="I174" s="151"/>
      <c r="J174" s="151"/>
      <c r="K174" s="151"/>
      <c r="L174" s="151"/>
    </row>
    <row r="175" spans="7:12" ht="15.75" x14ac:dyDescent="0.25">
      <c r="G175" s="151"/>
      <c r="H175" s="151"/>
      <c r="I175" s="151"/>
      <c r="J175" s="151"/>
      <c r="K175" s="151"/>
      <c r="L175" s="151"/>
    </row>
    <row r="176" spans="7:12" ht="15.75" x14ac:dyDescent="0.25">
      <c r="G176" s="151"/>
      <c r="H176" s="151"/>
      <c r="I176" s="151"/>
      <c r="J176" s="151"/>
      <c r="K176" s="151"/>
      <c r="L176" s="151"/>
    </row>
    <row r="177" spans="7:12" ht="15.75" x14ac:dyDescent="0.25">
      <c r="G177" s="151"/>
      <c r="H177" s="151"/>
      <c r="I177" s="151"/>
      <c r="J177" s="151"/>
      <c r="K177" s="151"/>
      <c r="L177" s="151"/>
    </row>
    <row r="178" spans="7:12" ht="15.75" x14ac:dyDescent="0.25">
      <c r="G178" s="151"/>
      <c r="H178" s="151"/>
      <c r="I178" s="151"/>
      <c r="J178" s="151"/>
      <c r="K178" s="151"/>
      <c r="L178" s="151"/>
    </row>
    <row r="179" spans="7:12" ht="15.75" x14ac:dyDescent="0.25">
      <c r="G179" s="153"/>
      <c r="H179" s="151"/>
      <c r="I179" s="151"/>
      <c r="J179" s="155"/>
      <c r="K179" s="151"/>
      <c r="L179" s="151"/>
    </row>
    <row r="180" spans="7:12" ht="15.75" x14ac:dyDescent="0.25">
      <c r="G180" s="153"/>
      <c r="H180" s="151"/>
      <c r="I180" s="151"/>
      <c r="J180" s="155"/>
      <c r="K180" s="151"/>
      <c r="L180" s="151"/>
    </row>
    <row r="181" spans="7:12" ht="15.75" x14ac:dyDescent="0.25">
      <c r="G181" s="511"/>
      <c r="H181" s="511"/>
      <c r="I181" s="511"/>
      <c r="J181" s="511"/>
      <c r="K181" s="511"/>
      <c r="L181" s="511"/>
    </row>
    <row r="182" spans="7:12" ht="15.75" x14ac:dyDescent="0.25">
      <c r="G182" s="151"/>
      <c r="H182" s="155"/>
      <c r="I182" s="155"/>
      <c r="J182" s="155"/>
      <c r="K182" s="151"/>
      <c r="L182" s="151"/>
    </row>
    <row r="183" spans="7:12" ht="15.75" x14ac:dyDescent="0.25">
      <c r="G183" s="151"/>
      <c r="H183" s="155"/>
      <c r="I183" s="155"/>
      <c r="J183" s="155"/>
      <c r="K183" s="151"/>
      <c r="L183" s="151"/>
    </row>
    <row r="184" spans="7:12" ht="15.75" x14ac:dyDescent="0.25">
      <c r="G184" s="151"/>
      <c r="H184" s="151"/>
      <c r="I184" s="151"/>
      <c r="J184" s="155"/>
      <c r="K184" s="155"/>
      <c r="L184" s="155"/>
    </row>
    <row r="185" spans="7:12" ht="15.75" x14ac:dyDescent="0.25">
      <c r="G185" s="151"/>
      <c r="H185" s="151"/>
      <c r="I185" s="151"/>
      <c r="J185" s="151"/>
      <c r="K185" s="155"/>
      <c r="L185" s="155"/>
    </row>
    <row r="186" spans="7:12" ht="15.75" x14ac:dyDescent="0.25">
      <c r="G186" s="151"/>
      <c r="H186" s="151"/>
      <c r="I186" s="151"/>
      <c r="J186" s="151"/>
      <c r="K186" s="151"/>
      <c r="L186" s="151"/>
    </row>
    <row r="187" spans="7:12" ht="15.75" x14ac:dyDescent="0.25">
      <c r="G187" s="151"/>
      <c r="H187" s="151"/>
      <c r="I187" s="151"/>
      <c r="J187" s="151"/>
      <c r="K187" s="151"/>
      <c r="L187" s="151"/>
    </row>
    <row r="188" spans="7:12" ht="15.75" x14ac:dyDescent="0.25">
      <c r="G188" s="511"/>
      <c r="H188" s="511"/>
      <c r="I188" s="511"/>
      <c r="J188" s="511"/>
      <c r="K188" s="511"/>
      <c r="L188" s="511"/>
    </row>
    <row r="189" spans="7:12" ht="15.75" x14ac:dyDescent="0.25">
      <c r="G189" s="154"/>
      <c r="H189" s="151"/>
      <c r="I189" s="151"/>
      <c r="J189" s="151"/>
      <c r="K189" s="151"/>
      <c r="L189" s="151"/>
    </row>
    <row r="190" spans="7:12" ht="15.75" x14ac:dyDescent="0.25">
      <c r="G190" s="154"/>
      <c r="H190" s="154"/>
      <c r="I190" s="154"/>
      <c r="J190" s="151"/>
      <c r="K190" s="155"/>
      <c r="L190" s="155"/>
    </row>
    <row r="191" spans="7:12" ht="15.75" x14ac:dyDescent="0.25">
      <c r="G191" s="154"/>
      <c r="H191" s="154"/>
      <c r="I191" s="154"/>
      <c r="J191" s="175"/>
      <c r="K191" s="155"/>
      <c r="L191" s="155"/>
    </row>
    <row r="192" spans="7:12" ht="15.75" x14ac:dyDescent="0.25">
      <c r="G192" s="151"/>
      <c r="H192" s="151"/>
      <c r="I192" s="151"/>
      <c r="J192" s="175"/>
      <c r="K192" s="151"/>
      <c r="L192" s="151"/>
    </row>
    <row r="193" spans="7:12" ht="15.75" x14ac:dyDescent="0.25">
      <c r="G193" s="151"/>
      <c r="H193" s="151"/>
      <c r="I193" s="151"/>
      <c r="J193" s="175"/>
      <c r="K193" s="151"/>
      <c r="L193" s="151"/>
    </row>
    <row r="194" spans="7:12" ht="15.75" x14ac:dyDescent="0.25">
      <c r="G194" s="151"/>
      <c r="H194" s="151"/>
      <c r="I194" s="151"/>
      <c r="J194" s="151"/>
      <c r="K194" s="151"/>
      <c r="L194" s="151"/>
    </row>
    <row r="195" spans="7:12" ht="15.75" x14ac:dyDescent="0.25">
      <c r="G195" s="151"/>
      <c r="H195" s="151"/>
      <c r="I195" s="151"/>
      <c r="J195" s="151"/>
      <c r="K195" s="151"/>
      <c r="L195" s="151"/>
    </row>
    <row r="196" spans="7:12" ht="15.75" x14ac:dyDescent="0.25">
      <c r="G196" s="511"/>
      <c r="H196" s="511"/>
      <c r="I196" s="511"/>
      <c r="J196" s="511"/>
      <c r="K196" s="511"/>
      <c r="L196" s="511"/>
    </row>
    <row r="197" spans="7:12" ht="15.75" x14ac:dyDescent="0.25">
      <c r="G197" s="154"/>
      <c r="H197" s="155"/>
      <c r="I197" s="155"/>
      <c r="J197" s="151"/>
      <c r="K197" s="155"/>
      <c r="L197" s="155"/>
    </row>
    <row r="198" spans="7:12" ht="15.75" x14ac:dyDescent="0.25">
      <c r="G198" s="154"/>
      <c r="H198" s="151"/>
      <c r="I198" s="151"/>
      <c r="J198" s="155"/>
      <c r="K198" s="151"/>
      <c r="L198" s="151"/>
    </row>
    <row r="199" spans="7:12" ht="15.75" x14ac:dyDescent="0.25">
      <c r="G199" s="154"/>
      <c r="H199" s="151"/>
      <c r="I199" s="151"/>
      <c r="J199" s="155"/>
      <c r="K199" s="151"/>
      <c r="L199" s="151"/>
    </row>
    <row r="200" spans="7:12" ht="15.75" x14ac:dyDescent="0.25">
      <c r="G200" s="154"/>
      <c r="H200" s="151"/>
      <c r="I200" s="151"/>
      <c r="J200" s="151"/>
      <c r="K200" s="155"/>
      <c r="L200" s="155"/>
    </row>
    <row r="201" spans="7:12" ht="15.75" x14ac:dyDescent="0.25">
      <c r="G201" s="154"/>
      <c r="H201" s="151"/>
      <c r="I201" s="151"/>
      <c r="J201" s="151"/>
      <c r="K201" s="155"/>
      <c r="L201" s="155"/>
    </row>
    <row r="202" spans="7:12" ht="15.75" x14ac:dyDescent="0.25">
      <c r="G202" s="154"/>
      <c r="H202" s="151"/>
      <c r="I202" s="151"/>
      <c r="J202" s="151"/>
      <c r="K202" s="155"/>
      <c r="L202" s="155"/>
    </row>
    <row r="203" spans="7:12" ht="15.75" x14ac:dyDescent="0.25">
      <c r="G203" s="154"/>
      <c r="H203" s="151"/>
      <c r="I203" s="151"/>
      <c r="J203" s="151"/>
      <c r="K203" s="155"/>
      <c r="L203" s="155"/>
    </row>
    <row r="204" spans="7:12" ht="15.75" x14ac:dyDescent="0.25">
      <c r="G204" s="164"/>
      <c r="H204" s="151"/>
      <c r="I204" s="151"/>
      <c r="J204" s="151"/>
      <c r="K204" s="151"/>
      <c r="L204" s="151"/>
    </row>
    <row r="205" spans="7:12" ht="15.75" x14ac:dyDescent="0.25">
      <c r="G205" s="164"/>
      <c r="H205" s="151"/>
      <c r="I205" s="151"/>
      <c r="J205" s="151"/>
      <c r="K205" s="151"/>
      <c r="L205" s="151"/>
    </row>
    <row r="206" spans="7:12" ht="15.75" x14ac:dyDescent="0.25">
      <c r="G206" s="511"/>
      <c r="H206" s="511"/>
      <c r="I206" s="511"/>
      <c r="J206" s="511"/>
      <c r="K206" s="511"/>
      <c r="L206" s="511"/>
    </row>
    <row r="207" spans="7:12" ht="15.75" x14ac:dyDescent="0.25">
      <c r="G207" s="155"/>
      <c r="H207" s="155"/>
      <c r="I207" s="155"/>
      <c r="J207" s="155"/>
      <c r="K207" s="155"/>
      <c r="L207" s="155"/>
    </row>
    <row r="208" spans="7:12" ht="15.75" x14ac:dyDescent="0.25">
      <c r="G208" s="158"/>
      <c r="H208" s="416"/>
      <c r="I208" s="416"/>
      <c r="J208" s="161"/>
      <c r="K208" s="161"/>
      <c r="L208" s="161"/>
    </row>
    <row r="209" spans="7:12" ht="15.75" x14ac:dyDescent="0.25">
      <c r="G209" s="177"/>
      <c r="H209" s="416"/>
      <c r="I209" s="416"/>
      <c r="J209" s="416"/>
      <c r="K209" s="161"/>
      <c r="L209" s="161"/>
    </row>
    <row r="210" spans="7:12" ht="15.75" x14ac:dyDescent="0.25">
      <c r="G210" s="161"/>
      <c r="H210" s="161"/>
      <c r="I210" s="161"/>
      <c r="J210" s="161"/>
      <c r="K210" s="416"/>
      <c r="L210" s="416"/>
    </row>
    <row r="211" spans="7:12" ht="15.75" x14ac:dyDescent="0.25">
      <c r="G211" s="161"/>
      <c r="H211" s="161"/>
      <c r="I211" s="161"/>
      <c r="J211" s="161"/>
      <c r="K211" s="416"/>
      <c r="L211" s="416"/>
    </row>
    <row r="212" spans="7:12" ht="15.75" x14ac:dyDescent="0.25">
      <c r="G212" s="528"/>
      <c r="H212" s="528"/>
      <c r="I212" s="528"/>
      <c r="J212" s="528"/>
      <c r="K212" s="528"/>
      <c r="L212" s="528"/>
    </row>
    <row r="213" spans="7:12" ht="15.75" x14ac:dyDescent="0.25">
      <c r="G213" s="179"/>
      <c r="H213" s="416"/>
      <c r="I213" s="416"/>
      <c r="J213" s="161"/>
      <c r="K213" s="161"/>
      <c r="L213" s="161"/>
    </row>
    <row r="214" spans="7:12" ht="15.75" x14ac:dyDescent="0.25">
      <c r="G214" s="179"/>
      <c r="H214" s="416"/>
      <c r="I214" s="416"/>
      <c r="J214" s="161"/>
      <c r="K214" s="183"/>
      <c r="L214" s="183"/>
    </row>
    <row r="215" spans="7:12" ht="15.75" x14ac:dyDescent="0.25">
      <c r="G215" s="179"/>
      <c r="H215" s="416"/>
      <c r="I215" s="416"/>
      <c r="J215" s="416"/>
      <c r="K215" s="161"/>
      <c r="L215" s="161"/>
    </row>
    <row r="216" spans="7:12" ht="15.75" x14ac:dyDescent="0.25">
      <c r="G216" s="416"/>
      <c r="H216" s="416"/>
      <c r="I216" s="416"/>
      <c r="J216" s="161"/>
      <c r="K216" s="161"/>
      <c r="L216" s="161"/>
    </row>
    <row r="217" spans="7:12" ht="15.75" x14ac:dyDescent="0.25">
      <c r="G217" s="164"/>
      <c r="H217" s="151"/>
      <c r="I217" s="151"/>
      <c r="J217" s="151"/>
      <c r="K217" s="135"/>
      <c r="L217" s="135"/>
    </row>
    <row r="218" spans="7:12" ht="15.75" x14ac:dyDescent="0.25">
      <c r="G218" s="416"/>
      <c r="H218" s="161"/>
      <c r="I218" s="161"/>
      <c r="J218" s="161"/>
      <c r="K218" s="161"/>
      <c r="L218" s="161"/>
    </row>
    <row r="219" spans="7:12" ht="15.75" x14ac:dyDescent="0.25">
      <c r="G219" s="416"/>
      <c r="H219" s="416"/>
      <c r="I219" s="416"/>
      <c r="J219" s="161"/>
      <c r="K219" s="416"/>
      <c r="L219" s="416"/>
    </row>
    <row r="220" spans="7:12" ht="15.75" x14ac:dyDescent="0.25">
      <c r="G220" s="416"/>
      <c r="H220" s="416"/>
      <c r="I220" s="416"/>
      <c r="J220" s="162"/>
      <c r="K220" s="162"/>
      <c r="L220" s="184"/>
    </row>
    <row r="221" spans="7:12" ht="15.75" x14ac:dyDescent="0.25">
      <c r="G221" s="416"/>
      <c r="H221" s="416"/>
      <c r="I221" s="416"/>
      <c r="J221" s="162"/>
      <c r="K221" s="162"/>
      <c r="L221" s="162"/>
    </row>
    <row r="222" spans="7:12" ht="15.75" x14ac:dyDescent="0.25">
      <c r="G222" s="528"/>
      <c r="H222" s="528"/>
      <c r="I222" s="528"/>
      <c r="J222" s="528"/>
      <c r="K222" s="528"/>
      <c r="L222" s="528"/>
    </row>
    <row r="223" spans="7:12" ht="15.75" x14ac:dyDescent="0.25">
      <c r="G223" s="416"/>
      <c r="H223" s="416"/>
      <c r="I223" s="416"/>
      <c r="J223" s="167"/>
      <c r="K223" s="161"/>
      <c r="L223" s="161"/>
    </row>
    <row r="224" spans="7:12" ht="15.75" x14ac:dyDescent="0.25">
      <c r="G224" s="165"/>
      <c r="H224" s="161"/>
      <c r="I224" s="161"/>
      <c r="J224" s="167"/>
      <c r="K224" s="161"/>
      <c r="L224" s="161"/>
    </row>
    <row r="225" spans="7:12" ht="15.75" x14ac:dyDescent="0.25">
      <c r="G225" s="165"/>
      <c r="H225" s="161"/>
      <c r="I225" s="161"/>
      <c r="J225" s="416"/>
      <c r="K225" s="161"/>
      <c r="L225" s="161"/>
    </row>
    <row r="226" spans="7:12" ht="15.75" x14ac:dyDescent="0.25">
      <c r="G226" s="165"/>
      <c r="H226" s="416"/>
      <c r="I226" s="416"/>
      <c r="J226" s="416"/>
      <c r="K226" s="161"/>
      <c r="L226" s="161"/>
    </row>
    <row r="227" spans="7:12" ht="15.75" x14ac:dyDescent="0.25">
      <c r="G227" s="165"/>
      <c r="H227" s="416"/>
      <c r="I227" s="416"/>
      <c r="J227" s="416"/>
      <c r="K227" s="161"/>
      <c r="L227" s="161"/>
    </row>
    <row r="228" spans="7:12" ht="15.75" x14ac:dyDescent="0.25">
      <c r="G228" s="529"/>
      <c r="H228" s="529"/>
      <c r="I228" s="529"/>
      <c r="J228" s="529"/>
      <c r="K228" s="529"/>
      <c r="L228" s="529"/>
    </row>
    <row r="229" spans="7:12" ht="15.75" x14ac:dyDescent="0.25">
      <c r="G229" s="165"/>
      <c r="H229" s="165"/>
      <c r="I229" s="165"/>
      <c r="J229" s="178"/>
      <c r="K229" s="161"/>
      <c r="L229" s="161"/>
    </row>
    <row r="230" spans="7:12" ht="15.75" x14ac:dyDescent="0.25">
      <c r="G230" s="416"/>
      <c r="H230" s="161"/>
      <c r="I230" s="161"/>
      <c r="J230" s="416"/>
      <c r="K230" s="161"/>
      <c r="L230" s="161"/>
    </row>
    <row r="231" spans="7:12" ht="15.75" x14ac:dyDescent="0.25">
      <c r="G231" s="151"/>
      <c r="H231" s="151"/>
      <c r="I231" s="151"/>
      <c r="J231" s="151"/>
      <c r="K231" s="155"/>
      <c r="L231" s="155"/>
    </row>
    <row r="232" spans="7:12" ht="15.75" x14ac:dyDescent="0.25">
      <c r="G232" s="151"/>
      <c r="H232" s="151"/>
      <c r="I232" s="151"/>
      <c r="J232" s="151"/>
      <c r="K232" s="155"/>
      <c r="L232" s="155"/>
    </row>
    <row r="233" spans="7:12" ht="15.75" x14ac:dyDescent="0.25">
      <c r="G233" s="511"/>
      <c r="H233" s="511"/>
      <c r="I233" s="511"/>
      <c r="J233" s="511"/>
      <c r="K233" s="511"/>
      <c r="L233" s="511"/>
    </row>
    <row r="234" spans="7:12" ht="15.75" x14ac:dyDescent="0.25">
      <c r="G234" s="168"/>
      <c r="H234" s="415"/>
      <c r="I234" s="415"/>
      <c r="J234" s="169"/>
      <c r="K234" s="169"/>
      <c r="L234" s="151"/>
    </row>
    <row r="235" spans="7:12" ht="15.75" x14ac:dyDescent="0.25">
      <c r="G235" s="155"/>
      <c r="H235" s="151"/>
      <c r="I235" s="151"/>
      <c r="J235" s="155"/>
      <c r="K235" s="187"/>
      <c r="L235" s="155"/>
    </row>
    <row r="236" spans="7:12" ht="15.75" x14ac:dyDescent="0.25">
      <c r="G236" s="155"/>
      <c r="H236" s="151"/>
      <c r="I236" s="151"/>
      <c r="J236" s="155"/>
      <c r="K236" s="187"/>
      <c r="L236" s="155"/>
    </row>
    <row r="237" spans="7:12" ht="15.75" x14ac:dyDescent="0.25">
      <c r="G237" s="155"/>
      <c r="H237" s="151"/>
      <c r="I237" s="151"/>
      <c r="J237" s="155"/>
      <c r="K237" s="187"/>
      <c r="L237" s="187"/>
    </row>
    <row r="238" spans="7:12" ht="15.75" x14ac:dyDescent="0.25">
      <c r="G238" s="511"/>
      <c r="H238" s="511"/>
      <c r="I238" s="511"/>
      <c r="J238" s="511"/>
      <c r="K238" s="511"/>
      <c r="L238" s="511"/>
    </row>
    <row r="239" spans="7:12" ht="15.75" x14ac:dyDescent="0.25">
      <c r="G239" s="189"/>
      <c r="H239" s="151"/>
      <c r="I239" s="151"/>
      <c r="J239" s="151"/>
      <c r="K239" s="151"/>
      <c r="L239" s="151"/>
    </row>
    <row r="240" spans="7:12" ht="15.75" x14ac:dyDescent="0.25">
      <c r="G240" s="189"/>
      <c r="H240" s="151"/>
      <c r="I240" s="151"/>
      <c r="J240" s="151"/>
      <c r="K240" s="151"/>
      <c r="L240" s="151"/>
    </row>
    <row r="241" spans="7:12" ht="15.75" x14ac:dyDescent="0.25">
      <c r="G241" s="189"/>
      <c r="H241" s="151"/>
      <c r="I241" s="151"/>
      <c r="J241" s="151"/>
      <c r="K241" s="151"/>
      <c r="L241" s="151"/>
    </row>
    <row r="242" spans="7:12" ht="15.75" x14ac:dyDescent="0.25">
      <c r="G242" s="190"/>
      <c r="H242" s="151"/>
      <c r="I242" s="151"/>
      <c r="J242" s="151"/>
      <c r="K242" s="155"/>
      <c r="L242" s="155"/>
    </row>
    <row r="243" spans="7:12" ht="15.75" x14ac:dyDescent="0.25">
      <c r="G243" s="190"/>
      <c r="H243" s="151"/>
      <c r="I243" s="151"/>
      <c r="J243" s="151"/>
      <c r="K243" s="155"/>
      <c r="L243" s="155"/>
    </row>
    <row r="244" spans="7:12" ht="15.75" x14ac:dyDescent="0.25">
      <c r="G244" s="511"/>
      <c r="H244" s="511"/>
      <c r="I244" s="511"/>
      <c r="J244" s="511"/>
      <c r="K244" s="511"/>
      <c r="L244" s="511"/>
    </row>
    <row r="245" spans="7:12" ht="15.75" x14ac:dyDescent="0.25">
      <c r="G245" s="151"/>
      <c r="H245" s="151"/>
      <c r="I245" s="151"/>
      <c r="J245" s="151"/>
      <c r="K245" s="155"/>
      <c r="L245" s="155"/>
    </row>
    <row r="246" spans="7:12" ht="15.75" x14ac:dyDescent="0.25">
      <c r="G246" s="154"/>
      <c r="H246" s="151"/>
      <c r="I246" s="151"/>
      <c r="J246" s="151"/>
      <c r="K246" s="151"/>
      <c r="L246" s="151"/>
    </row>
    <row r="247" spans="7:12" ht="15.75" x14ac:dyDescent="0.25">
      <c r="G247" s="190"/>
      <c r="H247" s="151"/>
      <c r="I247" s="151"/>
      <c r="J247" s="155"/>
      <c r="K247" s="155"/>
      <c r="L247" s="155"/>
    </row>
    <row r="248" spans="7:12" ht="15.75" x14ac:dyDescent="0.25">
      <c r="G248" s="190"/>
      <c r="H248" s="151"/>
      <c r="I248" s="151"/>
      <c r="J248" s="155"/>
      <c r="K248" s="155"/>
      <c r="L248" s="155"/>
    </row>
    <row r="249" spans="7:12" ht="15.75" x14ac:dyDescent="0.25">
      <c r="G249" s="511"/>
      <c r="H249" s="511"/>
      <c r="I249" s="511"/>
      <c r="J249" s="511"/>
      <c r="K249" s="511"/>
      <c r="L249" s="511"/>
    </row>
    <row r="250" spans="7:12" ht="15.75" x14ac:dyDescent="0.25">
      <c r="G250" s="154"/>
      <c r="H250" s="151"/>
      <c r="I250" s="151"/>
      <c r="J250" s="151"/>
      <c r="K250" s="151"/>
      <c r="L250" s="155"/>
    </row>
    <row r="251" spans="7:12" ht="15.75" x14ac:dyDescent="0.25">
      <c r="G251" s="154"/>
      <c r="H251" s="153"/>
      <c r="I251" s="153"/>
      <c r="J251" s="151"/>
      <c r="K251" s="155"/>
      <c r="L251" s="155"/>
    </row>
    <row r="252" spans="7:12" ht="15.75" x14ac:dyDescent="0.25">
      <c r="G252" s="154"/>
      <c r="H252" s="153"/>
      <c r="I252" s="153"/>
      <c r="J252" s="155"/>
      <c r="K252" s="155"/>
      <c r="L252" s="155"/>
    </row>
    <row r="253" spans="7:12" ht="15.75" x14ac:dyDescent="0.25">
      <c r="G253" s="154"/>
      <c r="H253" s="151"/>
      <c r="I253" s="151"/>
      <c r="J253" s="151"/>
      <c r="K253" s="155"/>
      <c r="L253" s="155"/>
    </row>
    <row r="254" spans="7:12" ht="15.75" x14ac:dyDescent="0.25">
      <c r="G254" s="154"/>
      <c r="H254" s="151"/>
      <c r="I254" s="151"/>
      <c r="J254" s="151"/>
      <c r="K254" s="155"/>
      <c r="L254" s="155"/>
    </row>
    <row r="255" spans="7:12" ht="15.75" x14ac:dyDescent="0.25">
      <c r="G255" s="154"/>
      <c r="H255" s="151"/>
      <c r="I255" s="151"/>
      <c r="J255" s="151"/>
      <c r="K255" s="155"/>
      <c r="L255" s="155"/>
    </row>
    <row r="256" spans="7:12" ht="15.75" x14ac:dyDescent="0.25">
      <c r="G256" s="164"/>
      <c r="H256" s="151"/>
      <c r="I256" s="151"/>
      <c r="J256" s="151"/>
      <c r="K256" s="151"/>
      <c r="L256" s="155"/>
    </row>
    <row r="257" spans="7:12" ht="15.75" x14ac:dyDescent="0.25">
      <c r="G257" s="164"/>
      <c r="H257" s="151"/>
      <c r="I257" s="151"/>
      <c r="J257" s="151"/>
      <c r="K257" s="155"/>
      <c r="L257" s="155"/>
    </row>
    <row r="258" spans="7:12" ht="15.75" x14ac:dyDescent="0.25">
      <c r="G258" s="441"/>
      <c r="H258" s="195"/>
      <c r="I258" s="195"/>
      <c r="J258" s="195"/>
      <c r="K258" s="195"/>
      <c r="L258" s="195"/>
    </row>
  </sheetData>
  <mergeCells count="34">
    <mergeCell ref="G238:L238"/>
    <mergeCell ref="G244:L244"/>
    <mergeCell ref="G249:L249"/>
    <mergeCell ref="G196:L196"/>
    <mergeCell ref="G206:L206"/>
    <mergeCell ref="G212:L212"/>
    <mergeCell ref="G222:L222"/>
    <mergeCell ref="G228:L228"/>
    <mergeCell ref="G233:L233"/>
    <mergeCell ref="G188:L188"/>
    <mergeCell ref="A109:L109"/>
    <mergeCell ref="A118:B118"/>
    <mergeCell ref="A120:L120"/>
    <mergeCell ref="A132:B132"/>
    <mergeCell ref="A134:L134"/>
    <mergeCell ref="A150:B150"/>
    <mergeCell ref="G170:L170"/>
    <mergeCell ref="G171:L171"/>
    <mergeCell ref="G173:L173"/>
    <mergeCell ref="G181:L181"/>
    <mergeCell ref="A148:B148"/>
    <mergeCell ref="A1:L1"/>
    <mergeCell ref="A106:B106"/>
    <mergeCell ref="A2:G2"/>
    <mergeCell ref="H2:K2"/>
    <mergeCell ref="A4:L4"/>
    <mergeCell ref="A16:L16"/>
    <mergeCell ref="A24:L24"/>
    <mergeCell ref="A39:L39"/>
    <mergeCell ref="A56:L56"/>
    <mergeCell ref="A67:L67"/>
    <mergeCell ref="A79:L79"/>
    <mergeCell ref="A91:L91"/>
    <mergeCell ref="A100:L100"/>
  </mergeCells>
  <pageMargins left="0.7" right="0.7" top="0.75" bottom="0.75" header="0.3" footer="0.3"/>
  <pageSetup paperSize="8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BBK rendezvény</vt:lpstr>
      <vt:lpstr>önkormányzati rendezvények</vt:lpstr>
      <vt:lpstr>befogadott rendezvény</vt:lpstr>
      <vt:lpstr>termelői vásárok</vt:lpstr>
      <vt:lpstr>Összesített</vt:lpstr>
      <vt:lpstr>'BBK rendezvény'!Nyomtatási_terület</vt:lpstr>
      <vt:lpstr>'befogadott rendezvény'!Nyomtatási_terület</vt:lpstr>
    </vt:vector>
  </TitlesOfParts>
  <Company>Brunszvik-Beethoven Központ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Pfiffer Zsuzsanna</dc:creator>
  <cp:lastModifiedBy>Felhasználó</cp:lastModifiedBy>
  <cp:lastPrinted>2017-11-20T14:44:07Z</cp:lastPrinted>
  <dcterms:created xsi:type="dcterms:W3CDTF">2015-09-22T10:06:00Z</dcterms:created>
  <dcterms:modified xsi:type="dcterms:W3CDTF">2017-11-24T04:29:47Z</dcterms:modified>
</cp:coreProperties>
</file>