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\Műszak\Csuhai Felicián\8221_2021 2022-2036 évi GFT\végleges táblázatok\"/>
    </mc:Choice>
  </mc:AlternateContent>
  <bookViews>
    <workbookView xWindow="0" yWindow="0" windowWidth="28800" windowHeight="1183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C18" i="1"/>
  <c r="B74" i="1" l="1"/>
  <c r="B73" i="1"/>
  <c r="J17" i="1" l="1"/>
  <c r="C19" i="1" l="1"/>
</calcChain>
</file>

<file path=xl/sharedStrings.xml><?xml version="1.0" encoding="utf-8"?>
<sst xmlns="http://schemas.openxmlformats.org/spreadsheetml/2006/main" count="163" uniqueCount="122">
  <si>
    <t>Gördülő fejlesztési terv a 2022 - 2036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</si>
  <si>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</si>
  <si>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</si>
  <si>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</si>
  <si>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</si>
  <si>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</si>
  <si>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</si>
  <si>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</si>
  <si>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</si>
  <si>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</si>
  <si>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</si>
  <si>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</si>
  <si>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</si>
  <si>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</si>
  <si>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</si>
  <si>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Tervezett éves forrás 2022 év :</t>
  </si>
  <si>
    <t>eFt</t>
  </si>
  <si>
    <t>Tervezett költség 2022 év :</t>
  </si>
  <si>
    <t>Közműfejlesztési hozzájárulás:</t>
  </si>
  <si>
    <t>Tartalék, hiány (bruttó):</t>
  </si>
  <si>
    <t>Önkormányzati tartalék forrás: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</si>
  <si>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</si>
  <si>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</si>
  <si>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</si>
  <si>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</si>
  <si>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</si>
  <si>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</si>
  <si>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</si>
  <si>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</si>
  <si>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</si>
  <si>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</si>
  <si>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</si>
  <si>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</si>
  <si>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</si>
  <si>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</si>
  <si>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</si>
  <si>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 xml:space="preserve">Martonvásár VII. sz. kút tervezése, engedélyeztetése </t>
  </si>
  <si>
    <t>igen</t>
  </si>
  <si>
    <t>Martonvásár Önkormányzat</t>
  </si>
  <si>
    <t>Inpark közmű hozzájárulás</t>
  </si>
  <si>
    <t>2022. január</t>
  </si>
  <si>
    <t>2022.december</t>
  </si>
  <si>
    <t>x</t>
  </si>
  <si>
    <t>2.</t>
  </si>
  <si>
    <t>Martonvásár VII. sz. kút fúrása és rendszerbe állítása, csatlakozó vezeték megépítése</t>
  </si>
  <si>
    <t>2023.</t>
  </si>
  <si>
    <t>3.</t>
  </si>
  <si>
    <t>Erdőhát meglévő III. sz. kút  (K-48) melléfúrásos felújítása 66m</t>
  </si>
  <si>
    <t>Pályázati forrás</t>
  </si>
  <si>
    <t>Erdőhát meglévő III. sz. kút  (K-48)  kútakna, kútház építés 1db</t>
  </si>
  <si>
    <t>Erdőhát meglévő III. sz. kút  (K-48) kútszivattyú gépészettel (H=40 m; Q=6 m3/h) 1db</t>
  </si>
  <si>
    <r>
      <t>Erdőhát arzén-mentesítő technológia 6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/h,  116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/d</t>
    </r>
  </si>
  <si>
    <t>Erdőhát konténer gépház 1db</t>
  </si>
  <si>
    <r>
      <t>Erdőhát tisztítottvíz tároló   25m</t>
    </r>
    <r>
      <rPr>
        <vertAlign val="superscript"/>
        <sz val="11"/>
        <rFont val="Times New Roman"/>
        <family val="1"/>
        <charset val="238"/>
      </rPr>
      <t>3</t>
    </r>
  </si>
  <si>
    <t>Erdőhát dekantáló medence 5m3</t>
  </si>
  <si>
    <r>
      <t>Erdőhát dekantáló szivattyú H=6 m; Q=4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 2db</t>
    </r>
  </si>
  <si>
    <t>Erdőhát vegyszer adagoló 3db</t>
  </si>
  <si>
    <r>
      <t>Erdőhát öblítő szivattyú (H= 20m; Q=5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/h) 2db</t>
    </r>
  </si>
  <si>
    <r>
      <t>Erdőhát hálózati szivattyú (H= 50m; Q=6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/h) 2db</t>
    </r>
  </si>
  <si>
    <t>Erdőhát hálózatfejlesztés  (d25 PE) 489m</t>
  </si>
  <si>
    <t>Erdőhát hálózatfejlesztés  (d63 PE) 188m</t>
  </si>
  <si>
    <t>Erdőhát hálózatfejlesztés  (d90 PE) 197m</t>
  </si>
  <si>
    <t>Erdőhát hálózatfejlesztés  (d110 PE) 1635m</t>
  </si>
  <si>
    <t>Erdőhát hálózatfejlesztés  (FF tűzcsap) 10db</t>
  </si>
  <si>
    <t>Kismarton-Erdőhát összekötő vezeték(d110PE) 2230m</t>
  </si>
  <si>
    <t>irányítástechnika, vezérlés 1db</t>
  </si>
  <si>
    <t>próbaüzem 3 hónap</t>
  </si>
  <si>
    <t>4.</t>
  </si>
  <si>
    <t>hatósági eljárási díjak és illetékek, vizsgálatok egyszeri költsége</t>
  </si>
  <si>
    <t>Forráshiány/kiegészítő állami támogatás</t>
  </si>
  <si>
    <t>Erdőhát meglévő I. sz. kút  (K-28) melléfúrásos felújítása 80m</t>
  </si>
  <si>
    <t>Erdőhát meglévő I. sz. kút  (K-28)  kútakna, kútház építés 1db</t>
  </si>
  <si>
    <t>Erdőhát meglévő I. sz. kút (K-28) kútszivattyú gépészettel (H=50 m; Q=6 m3/h) 1db</t>
  </si>
  <si>
    <t>Erdőhát meglévő víztorony felújítása</t>
  </si>
  <si>
    <t>Kismarton hálózatfejlesztés  (d25 PE) 188m</t>
  </si>
  <si>
    <t>Kismarton hálózatfejlesztés  (d63 PE) 372m</t>
  </si>
  <si>
    <t>Kismarton hálózatfejlesztés  (d110 PE) 607m</t>
  </si>
  <si>
    <t>Kismarton hálózatfejlesztés  (FF tűzcsap) 2db</t>
  </si>
  <si>
    <r>
      <t>Martonvásár V.sz. kút  arzén-mentesítő technológia 18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/h, 180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/d</t>
    </r>
  </si>
  <si>
    <t>Martonvásár vegyszer adagoló 1db</t>
  </si>
  <si>
    <t>Martonvásár konténer gépház 1db</t>
  </si>
  <si>
    <t>Martonvásár dekantáló medence 1m3</t>
  </si>
  <si>
    <r>
      <t>Martonvásár dekantáló szivattyú H=6 m; Q=4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/h 1db</t>
    </r>
  </si>
  <si>
    <t>Erdőhát kerítés</t>
  </si>
  <si>
    <t>Erdőhát vízműtelep burkolat (járda)</t>
  </si>
  <si>
    <t>Erdőhát vízműtelepen belüli útépítés</t>
  </si>
  <si>
    <t>vízműtelepi szerelvények</t>
  </si>
  <si>
    <t>tolózár és szerelvény aknák (4db)</t>
  </si>
  <si>
    <t>5.</t>
  </si>
  <si>
    <t>Online vízminőség mérő műszer, bejelzéssel  1db  Martonvásár vízműtelep</t>
  </si>
  <si>
    <t>nem</t>
  </si>
  <si>
    <t>Vagyonkezeléses ÉCS+ Önkormányzati forrás</t>
  </si>
  <si>
    <t>6.</t>
  </si>
  <si>
    <t xml:space="preserve">Települések központba történő bejelzésének  megvalósítása, villamos és írányítástechnikai fejlesztéssel ill. kiépítéssel.    </t>
  </si>
  <si>
    <t>Önkormányzati forrás+Állami támogatás</t>
  </si>
  <si>
    <t>2024.</t>
  </si>
  <si>
    <t>2026.</t>
  </si>
  <si>
    <t>7.</t>
  </si>
  <si>
    <t>Új kút létesítése és bekötése</t>
  </si>
  <si>
    <t>Pályázati forrás, Állami támogatás</t>
  </si>
  <si>
    <t>8.</t>
  </si>
  <si>
    <t>Vas- és mangántalanító berendezések, nyomásfokozók és  tisztívíz medencék kiépítése.</t>
  </si>
  <si>
    <t>9.</t>
  </si>
  <si>
    <t>Forráshiány</t>
  </si>
  <si>
    <t>2027.</t>
  </si>
  <si>
    <t>Ivóvízhálózat bővítése önkormányzati igények szerint  200fm  Martonvásár vízhálózat</t>
  </si>
  <si>
    <t xml:space="preserve">*A 1084/2016.(II.29.) Korm.határozata alapján  a KEHOP-2.1. azonosító jelű   " Martonvásár-Erdőhát ivóvízminőség-javító programja "  projekt  támogatási kerete:  140 000 000Ft 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</si>
  <si>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</si>
  <si>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</si>
  <si>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</si>
  <si>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</si>
  <si>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</si>
  <si>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</si>
  <si>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</si>
  <si>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</si>
  <si>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</si>
  <si>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</si>
  <si>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</si>
  <si>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</si>
  <si>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Állami támogatás- Önkormányzati forrás:</t>
  </si>
  <si>
    <t>2028.</t>
  </si>
  <si>
    <t>2022.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</si>
</sst>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 CE"/>
      <family val="1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8" xfId="0" applyFont="1" applyFill="1" applyBorder="1" applyAlignment="1">
      <alignment horizontal="justify" vertical="top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2171700</xdr:colOff>
      <xdr:row>6</xdr:row>
      <xdr:rowOff>142875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838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1952625</xdr:colOff>
      <xdr:row>6</xdr:row>
      <xdr:rowOff>28575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6193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83"/>
  <sheetViews>
    <sheetView tabSelected="1" zoomScale="80" zoomScaleNormal="80" workbookViewId="0">
      <selection activeCell="A8" sqref="A8:K8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2" bestFit="1" customWidth="1"/>
    <col min="5" max="5" width="13.7109375" style="1" customWidth="1"/>
    <col min="6" max="6" width="17.85546875" style="3" customWidth="1"/>
    <col min="7" max="7" width="14" style="1" customWidth="1"/>
    <col min="8" max="8" width="18.7109375" style="1" customWidth="1"/>
    <col min="9" max="9" width="17.7109375" style="1" customWidth="1"/>
    <col min="10" max="11" width="17.7109375" style="4" customWidth="1"/>
    <col min="12" max="12" width="39.42578125" style="26" customWidth="1"/>
    <col min="13" max="16384" width="9.140625" style="1"/>
  </cols>
  <sheetData>
    <row r="1" spans="1:12" ht="24.75" customHeight="1" x14ac:dyDescent="0.25"/>
    <row r="2" spans="1:12" ht="21" customHeight="1" x14ac:dyDescent="0.25"/>
    <row r="3" spans="1:12" ht="21" customHeight="1" x14ac:dyDescent="0.25"/>
    <row r="4" spans="1:12" ht="26.25" customHeight="1" x14ac:dyDescent="0.25"/>
    <row r="5" spans="1:12" ht="22.5" customHeight="1" x14ac:dyDescent="0.25"/>
    <row r="6" spans="1:12" ht="26.25" customHeight="1" x14ac:dyDescent="0.25"/>
    <row r="7" spans="1:12" ht="15.75" thickBot="1" x14ac:dyDescent="0.3"/>
    <row r="8" spans="1:12" customFormat="1" x14ac:dyDescent="0.25">
      <c r="A8" s="124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72"/>
    </row>
    <row r="9" spans="1:12" x14ac:dyDescent="0.25">
      <c r="A9" s="127" t="s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2" x14ac:dyDescent="0.25">
      <c r="A10" s="114" t="s">
        <v>2</v>
      </c>
      <c r="B10" s="115"/>
      <c r="C10" s="115"/>
      <c r="D10" s="115"/>
      <c r="E10" s="115"/>
      <c r="F10" s="128" t="s">
        <v>3</v>
      </c>
      <c r="G10" s="129"/>
      <c r="H10" s="129"/>
      <c r="I10" s="129"/>
      <c r="J10" s="129"/>
      <c r="K10" s="130"/>
    </row>
    <row r="11" spans="1:12" x14ac:dyDescent="0.25">
      <c r="A11" s="114" t="s">
        <v>4</v>
      </c>
      <c r="B11" s="115"/>
      <c r="C11" s="115"/>
      <c r="D11" s="115"/>
      <c r="E11" s="115"/>
      <c r="F11" s="117" t="s">
        <v>5</v>
      </c>
      <c r="G11" s="118"/>
      <c r="H11" s="118"/>
      <c r="I11" s="118"/>
      <c r="J11" s="118"/>
      <c r="K11" s="119"/>
    </row>
    <row r="12" spans="1:12" x14ac:dyDescent="0.25">
      <c r="A12" s="114" t="s">
        <v>6</v>
      </c>
      <c r="B12" s="115"/>
      <c r="C12" s="115"/>
      <c r="D12" s="115"/>
      <c r="E12" s="115"/>
      <c r="F12" s="116" t="s">
        <v>7</v>
      </c>
      <c r="G12" s="116"/>
      <c r="H12" s="116"/>
      <c r="I12" s="116"/>
      <c r="J12" s="116"/>
      <c r="K12" s="116"/>
    </row>
    <row r="13" spans="1:12" x14ac:dyDescent="0.25">
      <c r="A13" s="114" t="s">
        <v>8</v>
      </c>
      <c r="B13" s="115"/>
      <c r="C13" s="115"/>
      <c r="D13" s="115"/>
      <c r="E13" s="115"/>
      <c r="F13" s="117" t="s">
        <v>9</v>
      </c>
      <c r="G13" s="118"/>
      <c r="H13" s="118"/>
      <c r="I13" s="118"/>
      <c r="J13" s="118"/>
      <c r="K13" s="119"/>
    </row>
    <row r="14" spans="1:12" x14ac:dyDescent="0.25">
      <c r="A14" s="114" t="s">
        <v>10</v>
      </c>
      <c r="B14" s="115"/>
      <c r="C14" s="115"/>
      <c r="D14" s="115"/>
      <c r="E14" s="115"/>
      <c r="F14" s="117" t="s">
        <v>11</v>
      </c>
      <c r="G14" s="118"/>
      <c r="H14" s="118"/>
      <c r="I14" s="118"/>
      <c r="J14" s="118"/>
      <c r="K14" s="119"/>
    </row>
    <row r="15" spans="1:12" ht="47.25" customHeight="1" x14ac:dyDescent="0.25">
      <c r="A15" s="114" t="s">
        <v>12</v>
      </c>
      <c r="B15" s="115"/>
      <c r="C15" s="115"/>
      <c r="D15" s="115"/>
      <c r="E15" s="115"/>
      <c r="F15" s="120" t="s">
        <v>13</v>
      </c>
      <c r="G15" s="120"/>
      <c r="H15" s="120"/>
      <c r="I15" s="121" t="s">
        <v>14</v>
      </c>
      <c r="J15" s="121"/>
      <c r="K15" s="121"/>
    </row>
    <row r="16" spans="1:12" x14ac:dyDescent="0.2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2" s="2" customFormat="1" ht="15.75" x14ac:dyDescent="0.25">
      <c r="A17" s="5" t="s">
        <v>15</v>
      </c>
      <c r="B17" s="6"/>
      <c r="C17" s="112">
        <v>55200</v>
      </c>
      <c r="D17" s="112"/>
      <c r="E17" s="112"/>
      <c r="F17" s="7" t="s">
        <v>16</v>
      </c>
      <c r="G17" s="8" t="s">
        <v>119</v>
      </c>
      <c r="J17" s="76">
        <f>C17-55200</f>
        <v>0</v>
      </c>
      <c r="K17" s="77" t="s">
        <v>16</v>
      </c>
      <c r="L17" s="73"/>
    </row>
    <row r="18" spans="1:12" s="2" customFormat="1" ht="15.75" x14ac:dyDescent="0.25">
      <c r="A18" s="5" t="s">
        <v>17</v>
      </c>
      <c r="B18" s="6"/>
      <c r="C18" s="112">
        <f>SUM(E22:E23)</f>
        <v>55200</v>
      </c>
      <c r="D18" s="112"/>
      <c r="E18" s="112"/>
      <c r="F18" s="7" t="s">
        <v>16</v>
      </c>
      <c r="G18" s="9" t="s">
        <v>18</v>
      </c>
      <c r="I18" s="10">
        <v>55200</v>
      </c>
      <c r="J18" s="11" t="s">
        <v>16</v>
      </c>
      <c r="L18" s="73"/>
    </row>
    <row r="19" spans="1:12" s="2" customFormat="1" ht="15.75" x14ac:dyDescent="0.25">
      <c r="A19" s="5" t="s">
        <v>19</v>
      </c>
      <c r="B19" s="6"/>
      <c r="C19" s="112">
        <f>C17-C18</f>
        <v>0</v>
      </c>
      <c r="D19" s="112"/>
      <c r="E19" s="112"/>
      <c r="F19" s="7" t="s">
        <v>16</v>
      </c>
      <c r="G19" s="9" t="s">
        <v>20</v>
      </c>
      <c r="I19" s="12">
        <v>0</v>
      </c>
      <c r="J19" s="11" t="s">
        <v>16</v>
      </c>
      <c r="K19" s="12"/>
      <c r="L19" s="73"/>
    </row>
    <row r="20" spans="1:12" ht="30" customHeight="1" x14ac:dyDescent="0.25">
      <c r="A20" s="113" t="s">
        <v>21</v>
      </c>
      <c r="B20" s="100" t="s">
        <v>22</v>
      </c>
      <c r="C20" s="100" t="s">
        <v>23</v>
      </c>
      <c r="D20" s="100" t="s">
        <v>24</v>
      </c>
      <c r="E20" s="13" t="s">
        <v>25</v>
      </c>
      <c r="F20" s="110" t="s">
        <v>26</v>
      </c>
      <c r="G20" s="100" t="s">
        <v>27</v>
      </c>
      <c r="H20" s="100"/>
      <c r="I20" s="101" t="s">
        <v>28</v>
      </c>
      <c r="J20" s="102"/>
      <c r="K20" s="103"/>
    </row>
    <row r="21" spans="1:12" ht="28.15" customHeight="1" x14ac:dyDescent="0.25">
      <c r="A21" s="113"/>
      <c r="B21" s="100"/>
      <c r="C21" s="100"/>
      <c r="D21" s="100"/>
      <c r="E21" s="14" t="s">
        <v>29</v>
      </c>
      <c r="F21" s="111"/>
      <c r="G21" s="15" t="s">
        <v>30</v>
      </c>
      <c r="H21" s="15" t="s">
        <v>31</v>
      </c>
      <c r="I21" s="16" t="s">
        <v>32</v>
      </c>
      <c r="J21" s="17" t="s">
        <v>33</v>
      </c>
      <c r="K21" s="17" t="s">
        <v>34</v>
      </c>
    </row>
    <row r="22" spans="1:12" s="26" customFormat="1" ht="45.75" customHeight="1" x14ac:dyDescent="0.25">
      <c r="A22" s="18" t="s">
        <v>35</v>
      </c>
      <c r="B22" s="19" t="s">
        <v>36</v>
      </c>
      <c r="C22" s="20" t="s">
        <v>37</v>
      </c>
      <c r="D22" s="21" t="s">
        <v>38</v>
      </c>
      <c r="E22" s="22">
        <v>4500</v>
      </c>
      <c r="F22" s="21" t="s">
        <v>39</v>
      </c>
      <c r="G22" s="23" t="s">
        <v>40</v>
      </c>
      <c r="H22" s="23" t="s">
        <v>41</v>
      </c>
      <c r="I22" s="16" t="s">
        <v>42</v>
      </c>
      <c r="J22" s="24"/>
      <c r="K22" s="25"/>
      <c r="L22" s="71"/>
    </row>
    <row r="23" spans="1:12" s="26" customFormat="1" ht="45.75" customHeight="1" x14ac:dyDescent="0.25">
      <c r="A23" s="18" t="s">
        <v>43</v>
      </c>
      <c r="B23" s="19" t="s">
        <v>44</v>
      </c>
      <c r="C23" s="20" t="s">
        <v>37</v>
      </c>
      <c r="D23" s="21" t="s">
        <v>38</v>
      </c>
      <c r="E23" s="22">
        <v>50700</v>
      </c>
      <c r="F23" s="21" t="s">
        <v>39</v>
      </c>
      <c r="G23" s="23" t="s">
        <v>40</v>
      </c>
      <c r="H23" s="78" t="s">
        <v>121</v>
      </c>
      <c r="I23" s="79" t="s">
        <v>42</v>
      </c>
      <c r="J23" s="24"/>
      <c r="K23" s="25"/>
    </row>
    <row r="24" spans="1:12" ht="31.5" customHeight="1" x14ac:dyDescent="0.25">
      <c r="A24" s="81" t="s">
        <v>46</v>
      </c>
      <c r="B24" s="27" t="s">
        <v>47</v>
      </c>
      <c r="C24" s="91" t="s">
        <v>37</v>
      </c>
      <c r="D24" s="94" t="s">
        <v>38</v>
      </c>
      <c r="E24" s="28">
        <v>5099</v>
      </c>
      <c r="F24" s="94" t="s">
        <v>48</v>
      </c>
      <c r="G24" s="97" t="s">
        <v>45</v>
      </c>
      <c r="H24" s="104" t="s">
        <v>45</v>
      </c>
      <c r="I24" s="81"/>
      <c r="J24" s="107" t="s">
        <v>42</v>
      </c>
      <c r="K24" s="29"/>
    </row>
    <row r="25" spans="1:12" ht="31.5" customHeight="1" x14ac:dyDescent="0.25">
      <c r="A25" s="82"/>
      <c r="B25" s="27" t="s">
        <v>49</v>
      </c>
      <c r="C25" s="92"/>
      <c r="D25" s="95"/>
      <c r="E25" s="28">
        <v>1853</v>
      </c>
      <c r="F25" s="95"/>
      <c r="G25" s="98"/>
      <c r="H25" s="105"/>
      <c r="I25" s="82"/>
      <c r="J25" s="108"/>
      <c r="K25" s="29"/>
    </row>
    <row r="26" spans="1:12" ht="31.5" customHeight="1" x14ac:dyDescent="0.25">
      <c r="A26" s="82"/>
      <c r="B26" s="27" t="s">
        <v>50</v>
      </c>
      <c r="C26" s="92"/>
      <c r="D26" s="95"/>
      <c r="E26" s="28">
        <v>238</v>
      </c>
      <c r="F26" s="95"/>
      <c r="G26" s="98"/>
      <c r="H26" s="105"/>
      <c r="I26" s="82"/>
      <c r="J26" s="108"/>
      <c r="K26" s="29"/>
    </row>
    <row r="27" spans="1:12" ht="31.5" customHeight="1" x14ac:dyDescent="0.25">
      <c r="A27" s="82"/>
      <c r="B27" s="27" t="s">
        <v>51</v>
      </c>
      <c r="C27" s="92"/>
      <c r="D27" s="95"/>
      <c r="E27" s="28">
        <v>14500</v>
      </c>
      <c r="F27" s="95"/>
      <c r="G27" s="98"/>
      <c r="H27" s="105"/>
      <c r="I27" s="82"/>
      <c r="J27" s="108"/>
      <c r="K27" s="29"/>
    </row>
    <row r="28" spans="1:12" ht="31.5" customHeight="1" x14ac:dyDescent="0.25">
      <c r="A28" s="82"/>
      <c r="B28" s="27" t="s">
        <v>52</v>
      </c>
      <c r="C28" s="92"/>
      <c r="D28" s="95"/>
      <c r="E28" s="28">
        <v>1650</v>
      </c>
      <c r="F28" s="95"/>
      <c r="G28" s="98"/>
      <c r="H28" s="105"/>
      <c r="I28" s="82"/>
      <c r="J28" s="108"/>
      <c r="K28" s="29"/>
    </row>
    <row r="29" spans="1:12" ht="31.5" customHeight="1" x14ac:dyDescent="0.25">
      <c r="A29" s="82"/>
      <c r="B29" s="27" t="s">
        <v>53</v>
      </c>
      <c r="C29" s="92"/>
      <c r="D29" s="95"/>
      <c r="E29" s="28">
        <v>8688</v>
      </c>
      <c r="F29" s="95"/>
      <c r="G29" s="98"/>
      <c r="H29" s="105"/>
      <c r="I29" s="82"/>
      <c r="J29" s="108"/>
      <c r="K29" s="29"/>
    </row>
    <row r="30" spans="1:12" ht="31.5" customHeight="1" x14ac:dyDescent="0.25">
      <c r="A30" s="82"/>
      <c r="B30" s="27" t="s">
        <v>54</v>
      </c>
      <c r="C30" s="92"/>
      <c r="D30" s="95"/>
      <c r="E30" s="28">
        <v>1788</v>
      </c>
      <c r="F30" s="95"/>
      <c r="G30" s="98"/>
      <c r="H30" s="105"/>
      <c r="I30" s="82"/>
      <c r="J30" s="108"/>
      <c r="K30" s="29"/>
    </row>
    <row r="31" spans="1:12" ht="31.5" customHeight="1" x14ac:dyDescent="0.25">
      <c r="A31" s="82"/>
      <c r="B31" s="27" t="s">
        <v>55</v>
      </c>
      <c r="C31" s="92"/>
      <c r="D31" s="95"/>
      <c r="E31" s="28">
        <v>424</v>
      </c>
      <c r="F31" s="95"/>
      <c r="G31" s="98"/>
      <c r="H31" s="105"/>
      <c r="I31" s="82"/>
      <c r="J31" s="108"/>
      <c r="K31" s="29"/>
    </row>
    <row r="32" spans="1:12" ht="31.5" customHeight="1" x14ac:dyDescent="0.25">
      <c r="A32" s="82"/>
      <c r="B32" s="27" t="s">
        <v>56</v>
      </c>
      <c r="C32" s="92"/>
      <c r="D32" s="95"/>
      <c r="E32" s="28">
        <v>450</v>
      </c>
      <c r="F32" s="95"/>
      <c r="G32" s="98"/>
      <c r="H32" s="105"/>
      <c r="I32" s="82"/>
      <c r="J32" s="108"/>
      <c r="K32" s="29"/>
    </row>
    <row r="33" spans="1:12" ht="31.5" customHeight="1" x14ac:dyDescent="0.25">
      <c r="A33" s="82"/>
      <c r="B33" s="27" t="s">
        <v>57</v>
      </c>
      <c r="C33" s="92"/>
      <c r="D33" s="95"/>
      <c r="E33" s="28">
        <v>496</v>
      </c>
      <c r="F33" s="95"/>
      <c r="G33" s="98"/>
      <c r="H33" s="105"/>
      <c r="I33" s="82"/>
      <c r="J33" s="108"/>
      <c r="K33" s="29"/>
      <c r="L33" s="71"/>
    </row>
    <row r="34" spans="1:12" ht="31.5" customHeight="1" x14ac:dyDescent="0.25">
      <c r="A34" s="82"/>
      <c r="B34" s="27" t="s">
        <v>58</v>
      </c>
      <c r="C34" s="92"/>
      <c r="D34" s="95"/>
      <c r="E34" s="30">
        <v>778</v>
      </c>
      <c r="F34" s="95"/>
      <c r="G34" s="98"/>
      <c r="H34" s="105"/>
      <c r="I34" s="82"/>
      <c r="J34" s="108"/>
      <c r="K34" s="29"/>
    </row>
    <row r="35" spans="1:12" ht="31.5" customHeight="1" x14ac:dyDescent="0.25">
      <c r="A35" s="82"/>
      <c r="B35" s="27" t="s">
        <v>59</v>
      </c>
      <c r="C35" s="92"/>
      <c r="D35" s="95"/>
      <c r="E35" s="28">
        <v>2934</v>
      </c>
      <c r="F35" s="95"/>
      <c r="G35" s="98"/>
      <c r="H35" s="105"/>
      <c r="I35" s="82"/>
      <c r="J35" s="108"/>
      <c r="K35" s="29"/>
    </row>
    <row r="36" spans="1:12" ht="31.5" customHeight="1" x14ac:dyDescent="0.25">
      <c r="A36" s="82"/>
      <c r="B36" s="27" t="s">
        <v>60</v>
      </c>
      <c r="C36" s="92"/>
      <c r="D36" s="95"/>
      <c r="E36" s="28">
        <v>1986</v>
      </c>
      <c r="F36" s="95"/>
      <c r="G36" s="98"/>
      <c r="H36" s="105"/>
      <c r="I36" s="82"/>
      <c r="J36" s="108"/>
      <c r="K36" s="29"/>
    </row>
    <row r="37" spans="1:12" ht="31.5" customHeight="1" x14ac:dyDescent="0.25">
      <c r="A37" s="82"/>
      <c r="B37" s="27" t="s">
        <v>61</v>
      </c>
      <c r="C37" s="92"/>
      <c r="D37" s="95"/>
      <c r="E37" s="28">
        <v>2857</v>
      </c>
      <c r="F37" s="95"/>
      <c r="G37" s="98"/>
      <c r="H37" s="105"/>
      <c r="I37" s="82"/>
      <c r="J37" s="108"/>
      <c r="K37" s="29"/>
    </row>
    <row r="38" spans="1:12" ht="31.5" customHeight="1" x14ac:dyDescent="0.25">
      <c r="A38" s="82"/>
      <c r="B38" s="27" t="s">
        <v>62</v>
      </c>
      <c r="C38" s="92"/>
      <c r="D38" s="95"/>
      <c r="E38" s="28">
        <v>25956</v>
      </c>
      <c r="F38" s="95"/>
      <c r="G38" s="98"/>
      <c r="H38" s="105"/>
      <c r="I38" s="82"/>
      <c r="J38" s="108"/>
      <c r="K38" s="29"/>
    </row>
    <row r="39" spans="1:12" ht="31.5" customHeight="1" x14ac:dyDescent="0.25">
      <c r="A39" s="82"/>
      <c r="B39" s="27" t="s">
        <v>63</v>
      </c>
      <c r="C39" s="92"/>
      <c r="D39" s="95"/>
      <c r="E39" s="28">
        <v>1800</v>
      </c>
      <c r="F39" s="95"/>
      <c r="G39" s="98"/>
      <c r="H39" s="105"/>
      <c r="I39" s="82"/>
      <c r="J39" s="108"/>
      <c r="K39" s="29"/>
    </row>
    <row r="40" spans="1:12" ht="31.5" customHeight="1" x14ac:dyDescent="0.25">
      <c r="A40" s="82"/>
      <c r="B40" s="27" t="s">
        <v>64</v>
      </c>
      <c r="C40" s="92"/>
      <c r="D40" s="95"/>
      <c r="E40" s="28">
        <v>35401</v>
      </c>
      <c r="F40" s="95"/>
      <c r="G40" s="98"/>
      <c r="H40" s="105"/>
      <c r="I40" s="82"/>
      <c r="J40" s="108"/>
      <c r="K40" s="29"/>
    </row>
    <row r="41" spans="1:12" ht="31.5" customHeight="1" x14ac:dyDescent="0.25">
      <c r="A41" s="82"/>
      <c r="B41" s="27" t="s">
        <v>65</v>
      </c>
      <c r="C41" s="92"/>
      <c r="D41" s="95"/>
      <c r="E41" s="28">
        <v>8550</v>
      </c>
      <c r="F41" s="95"/>
      <c r="G41" s="98"/>
      <c r="H41" s="105"/>
      <c r="I41" s="82"/>
      <c r="J41" s="108"/>
      <c r="K41" s="29"/>
    </row>
    <row r="42" spans="1:12" ht="31.5" customHeight="1" x14ac:dyDescent="0.25">
      <c r="A42" s="83"/>
      <c r="B42" s="27" t="s">
        <v>66</v>
      </c>
      <c r="C42" s="93"/>
      <c r="D42" s="96"/>
      <c r="E42" s="28">
        <v>1800</v>
      </c>
      <c r="F42" s="96"/>
      <c r="G42" s="99"/>
      <c r="H42" s="106"/>
      <c r="I42" s="83"/>
      <c r="J42" s="109"/>
      <c r="K42" s="29"/>
    </row>
    <row r="43" spans="1:12" ht="31.5" customHeight="1" x14ac:dyDescent="0.25">
      <c r="A43" s="81" t="s">
        <v>67</v>
      </c>
      <c r="B43" s="27" t="s">
        <v>68</v>
      </c>
      <c r="C43" s="91" t="s">
        <v>37</v>
      </c>
      <c r="D43" s="94" t="s">
        <v>38</v>
      </c>
      <c r="E43" s="28">
        <v>700</v>
      </c>
      <c r="F43" s="94" t="s">
        <v>69</v>
      </c>
      <c r="G43" s="97" t="s">
        <v>45</v>
      </c>
      <c r="H43" s="97" t="s">
        <v>45</v>
      </c>
      <c r="I43" s="81"/>
      <c r="J43" s="84" t="s">
        <v>42</v>
      </c>
      <c r="K43" s="17"/>
    </row>
    <row r="44" spans="1:12" ht="31.5" customHeight="1" x14ac:dyDescent="0.25">
      <c r="A44" s="82"/>
      <c r="B44" s="27" t="s">
        <v>70</v>
      </c>
      <c r="C44" s="92"/>
      <c r="D44" s="95"/>
      <c r="E44" s="28">
        <v>6180</v>
      </c>
      <c r="F44" s="95"/>
      <c r="G44" s="98"/>
      <c r="H44" s="98"/>
      <c r="I44" s="82"/>
      <c r="J44" s="85"/>
      <c r="K44" s="17"/>
    </row>
    <row r="45" spans="1:12" ht="31.5" customHeight="1" x14ac:dyDescent="0.25">
      <c r="A45" s="82"/>
      <c r="B45" s="27" t="s">
        <v>71</v>
      </c>
      <c r="C45" s="92"/>
      <c r="D45" s="95"/>
      <c r="E45" s="28">
        <v>1853</v>
      </c>
      <c r="F45" s="95"/>
      <c r="G45" s="98"/>
      <c r="H45" s="98"/>
      <c r="I45" s="82"/>
      <c r="J45" s="85"/>
      <c r="K45" s="17"/>
    </row>
    <row r="46" spans="1:12" ht="31.5" customHeight="1" x14ac:dyDescent="0.25">
      <c r="A46" s="82"/>
      <c r="B46" s="27" t="s">
        <v>72</v>
      </c>
      <c r="C46" s="92"/>
      <c r="D46" s="95"/>
      <c r="E46" s="28">
        <v>293</v>
      </c>
      <c r="F46" s="95"/>
      <c r="G46" s="98"/>
      <c r="H46" s="98"/>
      <c r="I46" s="82"/>
      <c r="J46" s="85"/>
      <c r="K46" s="17"/>
    </row>
    <row r="47" spans="1:12" ht="31.5" customHeight="1" x14ac:dyDescent="0.25">
      <c r="A47" s="82"/>
      <c r="B47" s="27" t="s">
        <v>73</v>
      </c>
      <c r="C47" s="92"/>
      <c r="D47" s="95"/>
      <c r="E47" s="28">
        <v>13600</v>
      </c>
      <c r="F47" s="95"/>
      <c r="G47" s="98"/>
      <c r="H47" s="98"/>
      <c r="I47" s="82"/>
      <c r="J47" s="85"/>
      <c r="K47" s="29"/>
    </row>
    <row r="48" spans="1:12" ht="31.5" customHeight="1" x14ac:dyDescent="0.25">
      <c r="A48" s="82"/>
      <c r="B48" s="27" t="s">
        <v>74</v>
      </c>
      <c r="C48" s="92"/>
      <c r="D48" s="95"/>
      <c r="E48" s="28">
        <v>1128</v>
      </c>
      <c r="F48" s="95"/>
      <c r="G48" s="98"/>
      <c r="H48" s="98"/>
      <c r="I48" s="82"/>
      <c r="J48" s="85"/>
      <c r="K48" s="29"/>
    </row>
    <row r="49" spans="1:12" ht="31.5" customHeight="1" x14ac:dyDescent="0.25">
      <c r="A49" s="82"/>
      <c r="B49" s="27" t="s">
        <v>75</v>
      </c>
      <c r="C49" s="92"/>
      <c r="D49" s="95"/>
      <c r="E49" s="28">
        <v>3929</v>
      </c>
      <c r="F49" s="95"/>
      <c r="G49" s="98"/>
      <c r="H49" s="98"/>
      <c r="I49" s="82"/>
      <c r="J49" s="85"/>
      <c r="K49" s="29"/>
    </row>
    <row r="50" spans="1:12" ht="31.5" customHeight="1" x14ac:dyDescent="0.25">
      <c r="A50" s="82"/>
      <c r="B50" s="27" t="s">
        <v>76</v>
      </c>
      <c r="C50" s="92"/>
      <c r="D50" s="95"/>
      <c r="E50" s="28">
        <v>9636</v>
      </c>
      <c r="F50" s="95"/>
      <c r="G50" s="98"/>
      <c r="H50" s="98"/>
      <c r="I50" s="82"/>
      <c r="J50" s="85"/>
      <c r="K50" s="29"/>
    </row>
    <row r="51" spans="1:12" ht="31.5" customHeight="1" x14ac:dyDescent="0.25">
      <c r="A51" s="82"/>
      <c r="B51" s="27" t="s">
        <v>77</v>
      </c>
      <c r="C51" s="92"/>
      <c r="D51" s="95"/>
      <c r="E51" s="28">
        <v>360</v>
      </c>
      <c r="F51" s="95"/>
      <c r="G51" s="98"/>
      <c r="H51" s="98"/>
      <c r="I51" s="82"/>
      <c r="J51" s="85"/>
      <c r="K51" s="29"/>
    </row>
    <row r="52" spans="1:12" ht="36" x14ac:dyDescent="0.25">
      <c r="A52" s="82"/>
      <c r="B52" s="27" t="s">
        <v>78</v>
      </c>
      <c r="C52" s="92"/>
      <c r="D52" s="95"/>
      <c r="E52" s="28">
        <v>105</v>
      </c>
      <c r="F52" s="95"/>
      <c r="G52" s="98"/>
      <c r="H52" s="98"/>
      <c r="I52" s="82"/>
      <c r="J52" s="85"/>
      <c r="K52" s="29"/>
    </row>
    <row r="53" spans="1:12" ht="31.5" customHeight="1" x14ac:dyDescent="0.25">
      <c r="A53" s="82"/>
      <c r="B53" s="27" t="s">
        <v>79</v>
      </c>
      <c r="C53" s="92"/>
      <c r="D53" s="95"/>
      <c r="E53" s="28">
        <v>150</v>
      </c>
      <c r="F53" s="95"/>
      <c r="G53" s="98"/>
      <c r="H53" s="98"/>
      <c r="I53" s="82"/>
      <c r="J53" s="85"/>
      <c r="K53" s="29"/>
    </row>
    <row r="54" spans="1:12" ht="31.5" customHeight="1" x14ac:dyDescent="0.25">
      <c r="A54" s="82"/>
      <c r="B54" s="27" t="s">
        <v>80</v>
      </c>
      <c r="C54" s="92"/>
      <c r="D54" s="95"/>
      <c r="E54" s="28">
        <v>1650</v>
      </c>
      <c r="F54" s="95"/>
      <c r="G54" s="98"/>
      <c r="H54" s="98"/>
      <c r="I54" s="82"/>
      <c r="J54" s="85"/>
      <c r="K54" s="29"/>
    </row>
    <row r="55" spans="1:12" ht="31.5" customHeight="1" x14ac:dyDescent="0.25">
      <c r="A55" s="82"/>
      <c r="B55" s="27" t="s">
        <v>81</v>
      </c>
      <c r="C55" s="92"/>
      <c r="D55" s="95"/>
      <c r="E55" s="28">
        <v>358</v>
      </c>
      <c r="F55" s="95"/>
      <c r="G55" s="98"/>
      <c r="H55" s="98"/>
      <c r="I55" s="82"/>
      <c r="J55" s="85"/>
      <c r="K55" s="29"/>
    </row>
    <row r="56" spans="1:12" ht="31.5" customHeight="1" x14ac:dyDescent="0.25">
      <c r="A56" s="82"/>
      <c r="B56" s="27" t="s">
        <v>82</v>
      </c>
      <c r="C56" s="92"/>
      <c r="D56" s="95"/>
      <c r="E56" s="28">
        <v>212</v>
      </c>
      <c r="F56" s="95"/>
      <c r="G56" s="98"/>
      <c r="H56" s="98"/>
      <c r="I56" s="82"/>
      <c r="J56" s="85"/>
      <c r="K56" s="29"/>
    </row>
    <row r="57" spans="1:12" ht="31.5" customHeight="1" x14ac:dyDescent="0.25">
      <c r="A57" s="82"/>
      <c r="B57" s="27" t="s">
        <v>83</v>
      </c>
      <c r="C57" s="92"/>
      <c r="D57" s="95"/>
      <c r="E57" s="28">
        <v>690</v>
      </c>
      <c r="F57" s="95"/>
      <c r="G57" s="98"/>
      <c r="H57" s="98"/>
      <c r="I57" s="82"/>
      <c r="J57" s="85"/>
      <c r="K57" s="29"/>
    </row>
    <row r="58" spans="1:12" ht="31.5" customHeight="1" x14ac:dyDescent="0.25">
      <c r="A58" s="82"/>
      <c r="B58" s="27" t="s">
        <v>84</v>
      </c>
      <c r="C58" s="92"/>
      <c r="D58" s="95"/>
      <c r="E58" s="28">
        <v>13</v>
      </c>
      <c r="F58" s="95"/>
      <c r="G58" s="98"/>
      <c r="H58" s="98"/>
      <c r="I58" s="82"/>
      <c r="J58" s="85"/>
      <c r="K58" s="29"/>
    </row>
    <row r="59" spans="1:12" ht="31.5" customHeight="1" x14ac:dyDescent="0.25">
      <c r="A59" s="82"/>
      <c r="B59" s="27" t="s">
        <v>85</v>
      </c>
      <c r="C59" s="92"/>
      <c r="D59" s="95"/>
      <c r="E59" s="28">
        <v>773</v>
      </c>
      <c r="F59" s="95"/>
      <c r="G59" s="98"/>
      <c r="H59" s="98"/>
      <c r="I59" s="82"/>
      <c r="J59" s="85"/>
      <c r="K59" s="29"/>
    </row>
    <row r="60" spans="1:12" ht="31.5" customHeight="1" x14ac:dyDescent="0.25">
      <c r="A60" s="82"/>
      <c r="B60" s="27" t="s">
        <v>86</v>
      </c>
      <c r="C60" s="92"/>
      <c r="D60" s="95"/>
      <c r="E60" s="28">
        <v>3120</v>
      </c>
      <c r="F60" s="95"/>
      <c r="G60" s="98"/>
      <c r="H60" s="98"/>
      <c r="I60" s="82"/>
      <c r="J60" s="85"/>
      <c r="K60" s="29"/>
    </row>
    <row r="61" spans="1:12" ht="31.5" customHeight="1" x14ac:dyDescent="0.25">
      <c r="A61" s="83"/>
      <c r="B61" s="27" t="s">
        <v>87</v>
      </c>
      <c r="C61" s="93"/>
      <c r="D61" s="96"/>
      <c r="E61" s="28">
        <v>800</v>
      </c>
      <c r="F61" s="96"/>
      <c r="G61" s="99"/>
      <c r="H61" s="99"/>
      <c r="I61" s="83"/>
      <c r="J61" s="86"/>
      <c r="K61" s="29"/>
    </row>
    <row r="62" spans="1:12" s="4" customFormat="1" ht="76.5" customHeight="1" x14ac:dyDescent="0.25">
      <c r="A62" s="32" t="s">
        <v>88</v>
      </c>
      <c r="B62" s="33" t="s">
        <v>89</v>
      </c>
      <c r="C62" s="34" t="s">
        <v>90</v>
      </c>
      <c r="D62" s="21" t="s">
        <v>38</v>
      </c>
      <c r="E62" s="35">
        <v>3000</v>
      </c>
      <c r="F62" s="21" t="s">
        <v>91</v>
      </c>
      <c r="G62" s="36" t="s">
        <v>45</v>
      </c>
      <c r="H62" s="36" t="s">
        <v>45</v>
      </c>
      <c r="I62" s="29"/>
      <c r="J62" s="29" t="s">
        <v>42</v>
      </c>
      <c r="K62" s="29"/>
      <c r="L62" s="74"/>
    </row>
    <row r="63" spans="1:12" s="4" customFormat="1" ht="53.25" customHeight="1" x14ac:dyDescent="0.25">
      <c r="A63" s="32" t="s">
        <v>92</v>
      </c>
      <c r="B63" s="37" t="s">
        <v>93</v>
      </c>
      <c r="C63" s="34" t="s">
        <v>90</v>
      </c>
      <c r="D63" s="21" t="s">
        <v>38</v>
      </c>
      <c r="E63" s="35">
        <v>26500</v>
      </c>
      <c r="F63" s="38" t="s">
        <v>94</v>
      </c>
      <c r="G63" s="36" t="s">
        <v>95</v>
      </c>
      <c r="H63" s="36" t="s">
        <v>96</v>
      </c>
      <c r="I63" s="29"/>
      <c r="J63" s="29" t="s">
        <v>42</v>
      </c>
      <c r="K63" s="29"/>
      <c r="L63" s="74"/>
    </row>
    <row r="64" spans="1:12" s="4" customFormat="1" ht="53.25" customHeight="1" x14ac:dyDescent="0.25">
      <c r="A64" s="39" t="s">
        <v>97</v>
      </c>
      <c r="B64" s="37" t="s">
        <v>98</v>
      </c>
      <c r="C64" s="34" t="s">
        <v>37</v>
      </c>
      <c r="D64" s="21" t="s">
        <v>38</v>
      </c>
      <c r="E64" s="35">
        <v>36000</v>
      </c>
      <c r="F64" s="21" t="s">
        <v>99</v>
      </c>
      <c r="G64" s="36" t="s">
        <v>95</v>
      </c>
      <c r="H64" s="36" t="s">
        <v>96</v>
      </c>
      <c r="I64" s="31"/>
      <c r="J64" s="31" t="s">
        <v>42</v>
      </c>
      <c r="K64" s="31"/>
      <c r="L64" s="75"/>
    </row>
    <row r="65" spans="1:12" s="4" customFormat="1" ht="53.25" customHeight="1" x14ac:dyDescent="0.25">
      <c r="A65" s="39" t="s">
        <v>100</v>
      </c>
      <c r="B65" s="37" t="s">
        <v>101</v>
      </c>
      <c r="C65" s="34" t="s">
        <v>37</v>
      </c>
      <c r="D65" s="21" t="s">
        <v>38</v>
      </c>
      <c r="E65" s="40">
        <v>1000000</v>
      </c>
      <c r="F65" s="21" t="s">
        <v>99</v>
      </c>
      <c r="G65" s="36" t="s">
        <v>95</v>
      </c>
      <c r="H65" s="36" t="s">
        <v>96</v>
      </c>
      <c r="I65" s="31"/>
      <c r="J65" s="31" t="s">
        <v>42</v>
      </c>
      <c r="K65" s="31"/>
      <c r="L65" s="75"/>
    </row>
    <row r="66" spans="1:12" ht="39.950000000000003" customHeight="1" x14ac:dyDescent="0.25">
      <c r="A66" s="32" t="s">
        <v>102</v>
      </c>
      <c r="B66" s="45" t="s">
        <v>105</v>
      </c>
      <c r="C66" s="41" t="s">
        <v>37</v>
      </c>
      <c r="D66" s="38" t="s">
        <v>38</v>
      </c>
      <c r="E66" s="42">
        <v>10000</v>
      </c>
      <c r="F66" s="38" t="s">
        <v>103</v>
      </c>
      <c r="G66" s="43" t="s">
        <v>104</v>
      </c>
      <c r="H66" s="43" t="s">
        <v>120</v>
      </c>
      <c r="I66" s="44"/>
      <c r="J66" s="17"/>
      <c r="K66" s="29" t="s">
        <v>42</v>
      </c>
    </row>
    <row r="67" spans="1:12" ht="39.950000000000003" customHeight="1" x14ac:dyDescent="0.25">
      <c r="A67" s="32"/>
      <c r="B67" s="45"/>
      <c r="C67" s="41"/>
      <c r="D67" s="38"/>
      <c r="E67" s="42"/>
      <c r="F67" s="38"/>
      <c r="G67" s="43"/>
      <c r="H67" s="43"/>
      <c r="I67" s="44"/>
      <c r="J67" s="17"/>
      <c r="K67" s="29"/>
    </row>
    <row r="68" spans="1:12" ht="61.5" customHeight="1" x14ac:dyDescent="0.25">
      <c r="A68" s="32"/>
      <c r="B68" s="87" t="s">
        <v>106</v>
      </c>
      <c r="C68" s="88"/>
      <c r="D68" s="15"/>
      <c r="E68" s="46"/>
      <c r="F68" s="38"/>
      <c r="G68" s="47"/>
      <c r="H68" s="47"/>
      <c r="I68" s="47"/>
      <c r="J68" s="17"/>
      <c r="K68" s="29"/>
    </row>
    <row r="69" spans="1:12" ht="39.950000000000003" customHeight="1" x14ac:dyDescent="0.25">
      <c r="A69" s="32"/>
      <c r="B69" s="48"/>
      <c r="C69" s="49"/>
      <c r="D69" s="50"/>
      <c r="E69" s="42"/>
      <c r="F69" s="38"/>
      <c r="G69" s="43"/>
      <c r="H69" s="43"/>
      <c r="I69" s="44"/>
      <c r="J69" s="17"/>
      <c r="K69" s="29"/>
    </row>
    <row r="70" spans="1:12" ht="39.950000000000003" customHeight="1" thickBot="1" x14ac:dyDescent="0.3">
      <c r="A70" s="51" t="s">
        <v>107</v>
      </c>
      <c r="B70" s="52"/>
      <c r="C70" s="52"/>
      <c r="D70" s="53"/>
      <c r="E70" s="54"/>
      <c r="F70" s="55"/>
      <c r="G70" s="55"/>
      <c r="H70" s="55"/>
      <c r="I70" s="56"/>
      <c r="J70" s="57"/>
      <c r="K70" s="57"/>
    </row>
    <row r="71" spans="1:12" ht="30" customHeight="1" x14ac:dyDescent="0.25">
      <c r="E71" s="58"/>
      <c r="J71" s="59"/>
      <c r="K71" s="59"/>
    </row>
    <row r="72" spans="1:12" ht="81" customHeight="1" x14ac:dyDescent="0.25">
      <c r="A72" s="60" t="s">
        <v>108</v>
      </c>
      <c r="B72" s="60" t="s">
        <v>109</v>
      </c>
      <c r="C72" s="60" t="s">
        <v>110</v>
      </c>
      <c r="D72" s="61"/>
      <c r="F72" s="61"/>
      <c r="G72" s="62"/>
      <c r="K72" s="63"/>
    </row>
    <row r="73" spans="1:12" ht="32.1" customHeight="1" x14ac:dyDescent="0.25">
      <c r="A73" s="64" t="s">
        <v>111</v>
      </c>
      <c r="B73" s="65">
        <f>E22+E23</f>
        <v>55200</v>
      </c>
      <c r="C73" s="65">
        <v>55200</v>
      </c>
      <c r="D73" s="61"/>
      <c r="E73" s="58"/>
      <c r="F73" s="61"/>
      <c r="G73" s="62"/>
      <c r="K73" s="63"/>
    </row>
    <row r="74" spans="1:12" ht="31.5" customHeight="1" x14ac:dyDescent="0.25">
      <c r="A74" s="64" t="s">
        <v>112</v>
      </c>
      <c r="B74" s="65">
        <f>SUM(E24:E65)</f>
        <v>1228298</v>
      </c>
      <c r="C74" s="65" t="s">
        <v>113</v>
      </c>
      <c r="D74" s="61"/>
      <c r="E74" s="58"/>
      <c r="F74" s="61"/>
      <c r="G74" s="62"/>
      <c r="K74" s="63"/>
    </row>
    <row r="75" spans="1:12" ht="32.1" customHeight="1" thickBot="1" x14ac:dyDescent="0.3">
      <c r="A75" s="66" t="s">
        <v>114</v>
      </c>
      <c r="B75" s="67">
        <f>SUM(E66)</f>
        <v>10000</v>
      </c>
      <c r="C75" s="68" t="s">
        <v>113</v>
      </c>
      <c r="D75" s="61"/>
      <c r="F75" s="61"/>
      <c r="G75" s="62"/>
      <c r="K75" s="63"/>
    </row>
    <row r="76" spans="1:12" x14ac:dyDescent="0.25">
      <c r="B76" s="58"/>
    </row>
    <row r="77" spans="1:12" x14ac:dyDescent="0.25">
      <c r="A77" s="89" t="s">
        <v>115</v>
      </c>
      <c r="B77" s="89"/>
      <c r="C77" s="89"/>
      <c r="D77" s="69"/>
      <c r="E77" s="63"/>
      <c r="J77" s="1"/>
      <c r="K77" s="1"/>
    </row>
    <row r="78" spans="1:12" x14ac:dyDescent="0.25">
      <c r="A78" s="89" t="s">
        <v>116</v>
      </c>
      <c r="B78" s="89"/>
      <c r="C78" s="89"/>
      <c r="D78" s="69"/>
      <c r="E78" s="63"/>
      <c r="J78" s="1"/>
      <c r="K78" s="1"/>
    </row>
    <row r="79" spans="1:12" ht="29.25" customHeight="1" x14ac:dyDescent="0.25">
      <c r="A79" s="90" t="s">
        <v>117</v>
      </c>
      <c r="B79" s="90"/>
      <c r="C79" s="90"/>
      <c r="D79" s="69"/>
      <c r="E79" s="70"/>
      <c r="J79" s="1"/>
      <c r="K79" s="1"/>
    </row>
    <row r="80" spans="1:12" x14ac:dyDescent="0.25">
      <c r="A80" s="80" t="s">
        <v>118</v>
      </c>
      <c r="B80" s="80"/>
      <c r="C80" s="80"/>
      <c r="J80" s="1"/>
      <c r="K80" s="1"/>
    </row>
    <row r="81" spans="10:11" x14ac:dyDescent="0.25">
      <c r="J81" s="59"/>
      <c r="K81" s="59"/>
    </row>
    <row r="82" spans="10:11" x14ac:dyDescent="0.25">
      <c r="J82" s="59"/>
      <c r="K82" s="59"/>
    </row>
    <row r="83" spans="10:11" x14ac:dyDescent="0.25">
      <c r="J83" s="59"/>
      <c r="K83" s="59"/>
    </row>
  </sheetData>
  <mergeCells count="47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C19:E19"/>
    <mergeCell ref="A20:A21"/>
    <mergeCell ref="B20:B21"/>
    <mergeCell ref="C20:C21"/>
    <mergeCell ref="D20:D21"/>
    <mergeCell ref="G20:H20"/>
    <mergeCell ref="I20:K20"/>
    <mergeCell ref="A24:A42"/>
    <mergeCell ref="C24:C42"/>
    <mergeCell ref="D24:D42"/>
    <mergeCell ref="F24:F42"/>
    <mergeCell ref="G24:G42"/>
    <mergeCell ref="H24:H42"/>
    <mergeCell ref="I24:I42"/>
    <mergeCell ref="J24:J42"/>
    <mergeCell ref="F20:F21"/>
    <mergeCell ref="A80:C80"/>
    <mergeCell ref="I43:I61"/>
    <mergeCell ref="J43:J61"/>
    <mergeCell ref="B68:C68"/>
    <mergeCell ref="A77:C77"/>
    <mergeCell ref="A78:C78"/>
    <mergeCell ref="A79:C79"/>
    <mergeCell ref="A43:A61"/>
    <mergeCell ref="C43:C61"/>
    <mergeCell ref="D43:D61"/>
    <mergeCell ref="F43:F61"/>
    <mergeCell ref="G43:G61"/>
    <mergeCell ref="H43:H6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Felhasználó</cp:lastModifiedBy>
  <cp:lastPrinted>2021-08-30T09:49:43Z</cp:lastPrinted>
  <dcterms:created xsi:type="dcterms:W3CDTF">2021-08-26T11:58:11Z</dcterms:created>
  <dcterms:modified xsi:type="dcterms:W3CDTF">2021-08-30T13:19:14Z</dcterms:modified>
</cp:coreProperties>
</file>