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KÉPVISELŐ-TESTÜLET\ELŐTERJESZTÉS\2021-es ülésekhez\0831\KATA kész\"/>
    </mc:Choice>
  </mc:AlternateContent>
  <bookViews>
    <workbookView xWindow="0" yWindow="0" windowWidth="15360" windowHeight="8736"/>
  </bookViews>
  <sheets>
    <sheet name="I_10Martonvásá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  <c r="B62" i="1"/>
  <c r="C19" i="1"/>
  <c r="C20" i="1" s="1"/>
  <c r="B63" i="1" l="1"/>
</calcChain>
</file>

<file path=xl/sharedStrings.xml><?xml version="1.0" encoding="utf-8"?>
<sst xmlns="http://schemas.openxmlformats.org/spreadsheetml/2006/main" count="340" uniqueCount="144">
  <si>
    <t>FELÚJÍTÁSOK ÉS PÓTLÁSOK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</si>
  <si>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</si>
  <si>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</si>
  <si>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</si>
  <si>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</si>
  <si>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</si>
  <si>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</si>
  <si>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</si>
  <si>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 xml:space="preserve">Közműves ivóvízellátás </t>
  </si>
  <si>
    <t xml:space="preserve">Üzemeltetés formája: </t>
  </si>
  <si>
    <t>Vagyonkezelt</t>
  </si>
  <si>
    <t>Víziközmű-rendszer kódja, megnevezése: **</t>
  </si>
  <si>
    <t>11-04659-1-001-01-10</t>
  </si>
  <si>
    <t>I/10.  Martonvásár Ivóvíz Szolgáltató Rendszer-V (Martonvásár, Martonvásár-Erdőhát, Martonvásár-Kismarton)</t>
  </si>
  <si>
    <t>eFt</t>
  </si>
  <si>
    <t>Vagyonkezeléses ÉCS</t>
  </si>
  <si>
    <t>Tartalék, hiány (nettó):</t>
  </si>
  <si>
    <t>Testületi határozat az önk. forrás rendelkezésre állásáról.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</si>
  <si>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</si>
  <si>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</si>
  <si>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</si>
  <si>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</si>
  <si>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</si>
  <si>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</si>
  <si>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</si>
  <si>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</si>
  <si>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</si>
  <si>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</si>
  <si>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</si>
  <si>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</si>
  <si>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</si>
  <si>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</si>
  <si>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</si>
  <si>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 rendkívüli helyzetből adódó azonnali feladatok elvégzésére a ténylegesen rendelkezésre álló tartalék:</t>
  </si>
  <si>
    <t>x</t>
  </si>
  <si>
    <t>A tervdokumentáció műszaki tartalmától függően.</t>
  </si>
  <si>
    <t>3.</t>
  </si>
  <si>
    <r>
      <t xml:space="preserve">Hálózatrekonstrukcióhoz </t>
    </r>
    <r>
      <rPr>
        <b/>
        <sz val="11"/>
        <rFont val="Times New Roman"/>
        <family val="1"/>
        <charset val="238"/>
      </rPr>
      <t xml:space="preserve"> tervdokumentáció</t>
    </r>
    <r>
      <rPr>
        <sz val="11"/>
        <rFont val="Times New Roman"/>
        <family val="1"/>
        <charset val="238"/>
      </rPr>
      <t xml:space="preserve"> készítése:                                                                                                     1. Martonvásár, Béke út-(Tűzoltószertár) csőhíd között NA100 ac. vízvezeték 100m                                                                                                                  2. Martonvásár, Petőfi u. NA100 ac. vízvezeték 150m                         3. Martonvásár, Táncsics M. u. NA100 ac. vízvezeték 260m                4. Martonvásár, VI-VII. kút-település között vezeték NA150 KMPVC vízvezeték 470m             </t>
    </r>
  </si>
  <si>
    <t>Egyéb forrás + pályázati forrás</t>
  </si>
  <si>
    <t>4.</t>
  </si>
  <si>
    <t>Nyilvántartásban nem szereplő önkormányzati tulajdonú közművezetékek geodéziai bemérése az eközmű törvénnyel összhangban. Bekötések bemérése kb. 580 db</t>
  </si>
  <si>
    <t>nem</t>
  </si>
  <si>
    <t>5.</t>
  </si>
  <si>
    <t>Erdőhát kutak vill energia ellátása</t>
  </si>
  <si>
    <t>6.</t>
  </si>
  <si>
    <t>Vízmű erősáramú és irányítástechnikai rendszerének felújítása</t>
  </si>
  <si>
    <t>7.</t>
  </si>
  <si>
    <t xml:space="preserve">Hálózatrekonstrukció keretében vezetékkiváltás:                                     1. Martonvásár, Béke út-(Tűzoltószertár) csőhíd között NA100 ac. vízvezeték 100m                                                                                                                  2. Martonvásár, Petőfi u. NA100 ac. vízvezeték 150m                         3. Martonvásár, Táncsics M. u. NA100 ac. vízvezeték 260m                4. Martonvásár, VI-VII. kút-település között vezeték NA150 KMPVC vízvezeték 470m                                                                                                      </t>
  </si>
  <si>
    <t>Állami támogatás, pályázati forrás</t>
  </si>
  <si>
    <t>2025.</t>
  </si>
  <si>
    <t>8.</t>
  </si>
  <si>
    <t>Elektromos és irányítástechnikai rendszer felújítása  3db  Martonvásár-Kismarton vízhálózat</t>
  </si>
  <si>
    <t>2024.</t>
  </si>
  <si>
    <t>9.</t>
  </si>
  <si>
    <t xml:space="preserve">Hálózaton szivacsos csőtisztításhoz szükséges csomópontok kialakítása  Martonvásár vízhálózat                               5db/év    500eFt/db                    </t>
  </si>
  <si>
    <t>Martonvásár Önkormányzat</t>
  </si>
  <si>
    <t>2023.</t>
  </si>
  <si>
    <t>10.</t>
  </si>
  <si>
    <t>2db kútakna falának  csempézése ( III, IV, V )   közül  Martonvásár vízhálózat</t>
  </si>
  <si>
    <t>11.</t>
  </si>
  <si>
    <t>Kismarton vízrendszer erősáramú és irányításchnikai renszer II. ütem felújítás</t>
  </si>
  <si>
    <t>12.</t>
  </si>
  <si>
    <t>Búvárszivattyúk pótlása 1db Martonvásár vízműtelep</t>
  </si>
  <si>
    <t>13.</t>
  </si>
  <si>
    <t>Veszélyes közelségű vezetékek kiváltásának tervezése</t>
  </si>
  <si>
    <t>igen</t>
  </si>
  <si>
    <t>14.</t>
  </si>
  <si>
    <t>Veszélyes közelségű  közüzemi vezetékek cseréje</t>
  </si>
  <si>
    <t>Forráshiány</t>
  </si>
  <si>
    <t>15.</t>
  </si>
  <si>
    <t>Erdőhát vízrendszer erősáramú és irányítástechnikai rendszer II.ütem felújítás</t>
  </si>
  <si>
    <t>16.</t>
  </si>
  <si>
    <t>Martonvásár II.-es kút fogyasztásmérő szekrény csere</t>
  </si>
  <si>
    <t>17.</t>
  </si>
  <si>
    <t>Gerincvezeték csere bekötésekkel NA80  100m  Martonvásár vízhálózat</t>
  </si>
  <si>
    <t>Egyéb</t>
  </si>
  <si>
    <t>18.</t>
  </si>
  <si>
    <t>Elektromos betápláló vezeték cserével és új földre telepített fogyasztásmérő szekrény csere  1db, fázisjavítás beépítésével  Martonvásár vízműtelep</t>
  </si>
  <si>
    <t>19.</t>
  </si>
  <si>
    <t>5 db csomóponti tolózár cser NA150  Martonvásár vízhálózat</t>
  </si>
  <si>
    <t>20.</t>
  </si>
  <si>
    <t>Irányítástechnikai rendszer felújítása II. ütem  1db  Martonvásár vízműtelep</t>
  </si>
  <si>
    <t>21.</t>
  </si>
  <si>
    <t>Martonvásár Glóbusz fogyasztásmérő szekrény csere</t>
  </si>
  <si>
    <t>22.</t>
  </si>
  <si>
    <t>6 db csomóponti tolózár cser NA100  Martonvásár vízhálózat</t>
  </si>
  <si>
    <t>23.</t>
  </si>
  <si>
    <t xml:space="preserve">Martonvásár 500 m3-es glóbusz burkolat  szegecselés  1db , felújítás  Martonvásár </t>
  </si>
  <si>
    <t>24.</t>
  </si>
  <si>
    <t>II. kút melléfúrásos pótlása  1db</t>
  </si>
  <si>
    <t>2026.</t>
  </si>
  <si>
    <t>25.</t>
  </si>
  <si>
    <t>Mélyfúrású kutak épület, építményeinek felújítása  6db</t>
  </si>
  <si>
    <t>2027.</t>
  </si>
  <si>
    <t>26.</t>
  </si>
  <si>
    <t>III. kút melléfúrásos pótlása  1db</t>
  </si>
  <si>
    <t>2028.</t>
  </si>
  <si>
    <t>27.</t>
  </si>
  <si>
    <t>Mélyfúrású kutak gép, berendezéseinek felújítása  6db</t>
  </si>
  <si>
    <t>2031.</t>
  </si>
  <si>
    <t>28.</t>
  </si>
  <si>
    <t>Mélyfúrású kutak gép, berendezéseinek pótlása  6db</t>
  </si>
  <si>
    <t>2029.</t>
  </si>
  <si>
    <t>29.</t>
  </si>
  <si>
    <t>Mélyfúrású kutak irányítástechnikájának, energiaellátásának felújítása  12db</t>
  </si>
  <si>
    <t>30.</t>
  </si>
  <si>
    <t>Vízműtelep épület, építményeinek felújítása   1db</t>
  </si>
  <si>
    <t>31.</t>
  </si>
  <si>
    <t>Vízműtelep irányítástechnikájának, energiaellátásának felújítása  2db</t>
  </si>
  <si>
    <t>32.</t>
  </si>
  <si>
    <t>Ivóvízhálózat gerincvezetékeinek felújítása  6200fm</t>
  </si>
  <si>
    <t>33.</t>
  </si>
  <si>
    <t>Ivóvízhálózat házi bekötéseinek felújítása  990db</t>
  </si>
  <si>
    <t>34.</t>
  </si>
  <si>
    <t>Ivóvízhálózat szerelvényeinek felújítása  132db</t>
  </si>
  <si>
    <t>35.</t>
  </si>
  <si>
    <t>Víztárolók épület, építményeinek felújítása  1db</t>
  </si>
  <si>
    <t>36.</t>
  </si>
  <si>
    <t>Víztárolók irányítástechnikájának, energiaellátásának felújítása  2db</t>
  </si>
  <si>
    <t>Erdőhát új kút fúrás és bekötés  1db</t>
  </si>
  <si>
    <t>…</t>
  </si>
  <si>
    <t>Fejlesztési ütem</t>
  </si>
  <si>
    <t>Tervezett feladatok nettó költsége a teljes ütem tekintetében (eFt)</t>
  </si>
  <si>
    <t>Rendelkezésre álló források számszerűsített értéke a teljes ütem tekintetében (eFt) (nettó)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</si>
  <si>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</si>
  <si>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</si>
  <si>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</si>
  <si>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</si>
  <si>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</si>
  <si>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</si>
  <si>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</si>
  <si>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Gördülő fejlesztési terv a 2022 - 2036 időszakra</t>
  </si>
  <si>
    <t>2022. január</t>
  </si>
  <si>
    <t>2022. december</t>
  </si>
  <si>
    <t>2023</t>
  </si>
  <si>
    <t>Tervezett éves forrás 2022</t>
  </si>
  <si>
    <t>Egyéb forrás 2022 évre:</t>
  </si>
  <si>
    <t>Tervezett költség 2022 év:</t>
  </si>
  <si>
    <t>2022 évi beruházás:</t>
  </si>
  <si>
    <t>Egyéb forrás (Fejérvíz önrész) + pályázati forrás</t>
  </si>
  <si>
    <t>3000</t>
  </si>
  <si>
    <t>0</t>
  </si>
  <si>
    <t>2.</t>
  </si>
  <si>
    <t>2034.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</si>
</sst>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H-&quot;0000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1171575</xdr:colOff>
      <xdr:row>4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17811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66675</xdr:rowOff>
    </xdr:from>
    <xdr:to>
      <xdr:col>1</xdr:col>
      <xdr:colOff>1133475</xdr:colOff>
      <xdr:row>4</xdr:row>
      <xdr:rowOff>104775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1743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X72"/>
  <sheetViews>
    <sheetView tabSelected="1" view="pageBreakPreview" topLeftCell="A5" zoomScale="60" zoomScaleNormal="80" workbookViewId="0">
      <selection activeCell="I24" sqref="I24"/>
    </sheetView>
  </sheetViews>
  <sheetFormatPr defaultColWidth="9.109375" defaultRowHeight="14.4" x14ac:dyDescent="0.3"/>
  <cols>
    <col min="1" max="1" width="11.6640625" style="1" customWidth="1"/>
    <col min="2" max="2" width="55.44140625" style="1" customWidth="1"/>
    <col min="3" max="3" width="24.6640625" style="1" customWidth="1"/>
    <col min="4" max="4" width="17.44140625" style="1" bestFit="1" customWidth="1"/>
    <col min="5" max="5" width="13.5546875" style="1" customWidth="1"/>
    <col min="6" max="6" width="18.109375" style="1" customWidth="1"/>
    <col min="7" max="7" width="14" style="1" customWidth="1"/>
    <col min="8" max="8" width="17" style="1" customWidth="1"/>
    <col min="9" max="9" width="17.6640625" style="1" customWidth="1"/>
    <col min="10" max="11" width="17.6640625" style="2" customWidth="1"/>
    <col min="12" max="16384" width="9.109375" style="1"/>
  </cols>
  <sheetData>
    <row r="1" spans="1:24" ht="24.75" customHeight="1" x14ac:dyDescent="0.3"/>
    <row r="2" spans="1:24" ht="21" customHeight="1" x14ac:dyDescent="0.3"/>
    <row r="3" spans="1:24" ht="21" customHeight="1" x14ac:dyDescent="0.3"/>
    <row r="4" spans="1:24" ht="26.25" customHeight="1" x14ac:dyDescent="0.3"/>
    <row r="5" spans="1:24" ht="22.5" customHeight="1" x14ac:dyDescent="0.3"/>
    <row r="6" spans="1:24" ht="26.25" customHeight="1" x14ac:dyDescent="0.3"/>
    <row r="7" spans="1:24" ht="15" thickBot="1" x14ac:dyDescent="0.35"/>
    <row r="8" spans="1:24" customFormat="1" x14ac:dyDescent="0.3">
      <c r="A8" s="54" t="s">
        <v>131</v>
      </c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24" x14ac:dyDescent="0.3">
      <c r="A9" s="57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24" x14ac:dyDescent="0.3">
      <c r="A10" s="60" t="s">
        <v>1</v>
      </c>
      <c r="B10" s="61"/>
      <c r="C10" s="61"/>
      <c r="D10" s="61"/>
      <c r="E10" s="61"/>
      <c r="F10" s="62" t="s">
        <v>2</v>
      </c>
      <c r="G10" s="63"/>
      <c r="H10" s="63"/>
      <c r="I10" s="63"/>
      <c r="J10" s="63"/>
      <c r="K10" s="64"/>
    </row>
    <row r="11" spans="1:24" x14ac:dyDescent="0.3">
      <c r="A11" s="60" t="s">
        <v>3</v>
      </c>
      <c r="B11" s="61"/>
      <c r="C11" s="61"/>
      <c r="D11" s="61"/>
      <c r="E11" s="61"/>
      <c r="F11" s="65" t="s">
        <v>4</v>
      </c>
      <c r="G11" s="58"/>
      <c r="H11" s="58"/>
      <c r="I11" s="58"/>
      <c r="J11" s="58"/>
      <c r="K11" s="59"/>
    </row>
    <row r="12" spans="1:24" x14ac:dyDescent="0.3">
      <c r="A12" s="60" t="s">
        <v>5</v>
      </c>
      <c r="B12" s="61"/>
      <c r="C12" s="61"/>
      <c r="D12" s="61"/>
      <c r="E12" s="61"/>
      <c r="F12" s="73" t="s">
        <v>6</v>
      </c>
      <c r="G12" s="73"/>
      <c r="H12" s="73"/>
      <c r="I12" s="73"/>
      <c r="J12" s="73"/>
      <c r="K12" s="73"/>
    </row>
    <row r="13" spans="1:24" x14ac:dyDescent="0.3">
      <c r="A13" s="60" t="s">
        <v>7</v>
      </c>
      <c r="B13" s="61"/>
      <c r="C13" s="61"/>
      <c r="D13" s="61"/>
      <c r="E13" s="61"/>
      <c r="F13" s="65" t="s">
        <v>8</v>
      </c>
      <c r="G13" s="58"/>
      <c r="H13" s="58"/>
      <c r="I13" s="58"/>
      <c r="J13" s="58"/>
      <c r="K13" s="59"/>
    </row>
    <row r="14" spans="1:24" x14ac:dyDescent="0.3">
      <c r="A14" s="60" t="s">
        <v>9</v>
      </c>
      <c r="B14" s="61"/>
      <c r="C14" s="61"/>
      <c r="D14" s="61"/>
      <c r="E14" s="61"/>
      <c r="F14" s="65" t="s">
        <v>10</v>
      </c>
      <c r="G14" s="58"/>
      <c r="H14" s="58"/>
      <c r="I14" s="58"/>
      <c r="J14" s="58"/>
      <c r="K14" s="59"/>
    </row>
    <row r="15" spans="1:24" ht="47.25" customHeight="1" x14ac:dyDescent="0.3">
      <c r="A15" s="74" t="s">
        <v>11</v>
      </c>
      <c r="B15" s="75"/>
      <c r="C15" s="75"/>
      <c r="D15" s="75"/>
      <c r="E15" s="75"/>
      <c r="F15" s="76" t="s">
        <v>12</v>
      </c>
      <c r="G15" s="76"/>
      <c r="H15" s="76"/>
      <c r="I15" s="77" t="s">
        <v>13</v>
      </c>
      <c r="J15" s="77"/>
      <c r="K15" s="7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3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9" customFormat="1" ht="15.6" x14ac:dyDescent="0.3">
      <c r="A17" s="3" t="s">
        <v>135</v>
      </c>
      <c r="B17" s="4"/>
      <c r="C17" s="72" t="s">
        <v>140</v>
      </c>
      <c r="D17" s="72"/>
      <c r="E17" s="72"/>
      <c r="F17" s="5" t="s">
        <v>14</v>
      </c>
      <c r="G17" s="6" t="s">
        <v>15</v>
      </c>
      <c r="H17" s="7"/>
      <c r="I17" s="10">
        <v>-285</v>
      </c>
      <c r="J17" s="10" t="s">
        <v>14</v>
      </c>
      <c r="K17" s="7"/>
      <c r="L17" s="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9" customFormat="1" ht="15.6" x14ac:dyDescent="0.3">
      <c r="A18" s="3" t="s">
        <v>136</v>
      </c>
      <c r="B18" s="4"/>
      <c r="C18" s="72" t="s">
        <v>141</v>
      </c>
      <c r="D18" s="72"/>
      <c r="E18" s="72"/>
      <c r="F18" s="5"/>
      <c r="G18" s="6"/>
      <c r="H18" s="7"/>
      <c r="I18" s="7"/>
      <c r="J18" s="7"/>
      <c r="K18" s="7"/>
      <c r="L18" s="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9" customFormat="1" ht="15.6" x14ac:dyDescent="0.3">
      <c r="A19" s="3" t="s">
        <v>137</v>
      </c>
      <c r="B19" s="4"/>
      <c r="C19" s="83">
        <f>SUM(E24)</f>
        <v>2600</v>
      </c>
      <c r="D19" s="83"/>
      <c r="E19" s="83"/>
      <c r="F19" s="5" t="s">
        <v>14</v>
      </c>
      <c r="G19" s="6" t="s">
        <v>138</v>
      </c>
      <c r="H19" s="7"/>
      <c r="I19" s="10">
        <v>3000</v>
      </c>
      <c r="J19" s="10"/>
      <c r="K19" s="50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s="9" customFormat="1" ht="15.6" x14ac:dyDescent="0.3">
      <c r="A20" s="11" t="s">
        <v>16</v>
      </c>
      <c r="B20" s="4"/>
      <c r="C20" s="83">
        <f>C17-C19</f>
        <v>400</v>
      </c>
      <c r="D20" s="83"/>
      <c r="E20" s="83"/>
      <c r="F20" s="5" t="s">
        <v>14</v>
      </c>
      <c r="G20" s="6" t="s">
        <v>17</v>
      </c>
      <c r="H20" s="7"/>
      <c r="I20" s="85"/>
      <c r="J20" s="2"/>
      <c r="K20" s="52"/>
    </row>
    <row r="21" spans="1:24" ht="30" customHeight="1" x14ac:dyDescent="0.3">
      <c r="A21" s="84" t="s">
        <v>18</v>
      </c>
      <c r="B21" s="68" t="s">
        <v>19</v>
      </c>
      <c r="C21" s="68" t="s">
        <v>20</v>
      </c>
      <c r="D21" s="68" t="s">
        <v>21</v>
      </c>
      <c r="E21" s="12" t="s">
        <v>22</v>
      </c>
      <c r="F21" s="66" t="s">
        <v>23</v>
      </c>
      <c r="G21" s="68" t="s">
        <v>24</v>
      </c>
      <c r="H21" s="68"/>
      <c r="I21" s="69" t="s">
        <v>25</v>
      </c>
      <c r="J21" s="70"/>
      <c r="K21" s="71"/>
    </row>
    <row r="22" spans="1:24" ht="28.2" customHeight="1" x14ac:dyDescent="0.3">
      <c r="A22" s="84"/>
      <c r="B22" s="68"/>
      <c r="C22" s="68"/>
      <c r="D22" s="68"/>
      <c r="E22" s="13" t="s">
        <v>26</v>
      </c>
      <c r="F22" s="67"/>
      <c r="G22" s="14" t="s">
        <v>27</v>
      </c>
      <c r="H22" s="14" t="s">
        <v>28</v>
      </c>
      <c r="I22" s="15" t="s">
        <v>29</v>
      </c>
      <c r="J22" s="14" t="s">
        <v>30</v>
      </c>
      <c r="K22" s="14" t="s">
        <v>31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51.9" customHeight="1" x14ac:dyDescent="0.3">
      <c r="A23" s="16" t="s">
        <v>32</v>
      </c>
      <c r="B23" s="17" t="s">
        <v>33</v>
      </c>
      <c r="C23" s="18"/>
      <c r="D23" s="19" t="s">
        <v>2</v>
      </c>
      <c r="E23" s="20">
        <v>400</v>
      </c>
      <c r="F23" s="19" t="s">
        <v>15</v>
      </c>
      <c r="G23" s="21" t="s">
        <v>132</v>
      </c>
      <c r="H23" s="21" t="s">
        <v>133</v>
      </c>
      <c r="I23" s="22" t="s">
        <v>34</v>
      </c>
      <c r="J23" s="23"/>
      <c r="K23" s="2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3.6" customHeight="1" x14ac:dyDescent="0.3">
      <c r="A24" s="16" t="s">
        <v>142</v>
      </c>
      <c r="B24" s="24" t="s">
        <v>37</v>
      </c>
      <c r="C24" s="18" t="s">
        <v>35</v>
      </c>
      <c r="D24" s="19" t="s">
        <v>2</v>
      </c>
      <c r="E24" s="25">
        <v>2600</v>
      </c>
      <c r="F24" s="19" t="s">
        <v>38</v>
      </c>
      <c r="G24" s="21" t="s">
        <v>132</v>
      </c>
      <c r="H24" s="21" t="s">
        <v>133</v>
      </c>
      <c r="I24" s="22" t="s">
        <v>34</v>
      </c>
      <c r="J24" s="14"/>
      <c r="K24" s="23"/>
    </row>
    <row r="25" spans="1:24" ht="53.25" customHeight="1" x14ac:dyDescent="0.3">
      <c r="A25" s="16" t="s">
        <v>36</v>
      </c>
      <c r="B25" s="26" t="s">
        <v>40</v>
      </c>
      <c r="C25" s="18" t="s">
        <v>41</v>
      </c>
      <c r="D25" s="19" t="s">
        <v>2</v>
      </c>
      <c r="E25" s="27">
        <v>2900</v>
      </c>
      <c r="F25" s="28" t="s">
        <v>139</v>
      </c>
      <c r="G25" s="21" t="s">
        <v>134</v>
      </c>
      <c r="H25" s="21" t="s">
        <v>134</v>
      </c>
      <c r="I25" s="22"/>
      <c r="J25" s="23" t="s">
        <v>34</v>
      </c>
      <c r="K25" s="23"/>
    </row>
    <row r="26" spans="1:24" s="2" customFormat="1" ht="51.9" customHeight="1" x14ac:dyDescent="0.3">
      <c r="A26" s="16" t="s">
        <v>39</v>
      </c>
      <c r="B26" s="17" t="s">
        <v>43</v>
      </c>
      <c r="C26" s="18" t="s">
        <v>41</v>
      </c>
      <c r="D26" s="19" t="s">
        <v>2</v>
      </c>
      <c r="E26" s="25">
        <v>3500</v>
      </c>
      <c r="F26" s="19" t="s">
        <v>15</v>
      </c>
      <c r="G26" s="29" t="s">
        <v>56</v>
      </c>
      <c r="H26" s="29" t="s">
        <v>52</v>
      </c>
      <c r="I26" s="23"/>
      <c r="J26" s="14" t="s">
        <v>34</v>
      </c>
      <c r="K26" s="23"/>
    </row>
    <row r="27" spans="1:24" s="2" customFormat="1" ht="51.9" customHeight="1" x14ac:dyDescent="0.3">
      <c r="A27" s="16" t="s">
        <v>42</v>
      </c>
      <c r="B27" s="17" t="s">
        <v>45</v>
      </c>
      <c r="C27" s="18" t="s">
        <v>41</v>
      </c>
      <c r="D27" s="19" t="s">
        <v>2</v>
      </c>
      <c r="E27" s="25">
        <v>4500</v>
      </c>
      <c r="F27" s="19" t="s">
        <v>15</v>
      </c>
      <c r="G27" s="29" t="s">
        <v>56</v>
      </c>
      <c r="H27" s="29" t="s">
        <v>52</v>
      </c>
      <c r="I27" s="23"/>
      <c r="J27" s="14" t="s">
        <v>34</v>
      </c>
      <c r="K27" s="14"/>
    </row>
    <row r="28" spans="1:24" ht="127.2" customHeight="1" x14ac:dyDescent="0.3">
      <c r="A28" s="16" t="s">
        <v>44</v>
      </c>
      <c r="B28" s="24" t="s">
        <v>47</v>
      </c>
      <c r="C28" s="18" t="s">
        <v>35</v>
      </c>
      <c r="D28" s="19" t="s">
        <v>2</v>
      </c>
      <c r="E28" s="25">
        <v>35700</v>
      </c>
      <c r="F28" s="19" t="s">
        <v>48</v>
      </c>
      <c r="G28" s="29" t="s">
        <v>56</v>
      </c>
      <c r="H28" s="29" t="s">
        <v>90</v>
      </c>
      <c r="I28" s="23"/>
      <c r="J28" s="14" t="s">
        <v>34</v>
      </c>
      <c r="K28" s="23"/>
    </row>
    <row r="29" spans="1:24" s="2" customFormat="1" ht="51.9" customHeight="1" x14ac:dyDescent="0.3">
      <c r="A29" s="16" t="s">
        <v>46</v>
      </c>
      <c r="B29" s="17" t="s">
        <v>51</v>
      </c>
      <c r="C29" s="18" t="s">
        <v>41</v>
      </c>
      <c r="D29" s="19" t="s">
        <v>2</v>
      </c>
      <c r="E29" s="25">
        <v>1000</v>
      </c>
      <c r="F29" s="19" t="s">
        <v>15</v>
      </c>
      <c r="G29" s="29" t="s">
        <v>52</v>
      </c>
      <c r="H29" s="29" t="s">
        <v>49</v>
      </c>
      <c r="I29" s="23"/>
      <c r="J29" s="14" t="s">
        <v>34</v>
      </c>
      <c r="K29" s="23"/>
    </row>
    <row r="30" spans="1:24" ht="51.9" customHeight="1" x14ac:dyDescent="0.3">
      <c r="A30" s="16" t="s">
        <v>50</v>
      </c>
      <c r="B30" s="17" t="s">
        <v>54</v>
      </c>
      <c r="C30" s="18" t="s">
        <v>41</v>
      </c>
      <c r="D30" s="19" t="s">
        <v>55</v>
      </c>
      <c r="E30" s="25">
        <v>5000</v>
      </c>
      <c r="F30" s="19" t="s">
        <v>15</v>
      </c>
      <c r="G30" s="29" t="s">
        <v>52</v>
      </c>
      <c r="H30" s="29" t="s">
        <v>49</v>
      </c>
      <c r="I30" s="23"/>
      <c r="J30" s="14" t="s">
        <v>34</v>
      </c>
      <c r="K30" s="2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51.9" customHeight="1" x14ac:dyDescent="0.3">
      <c r="A31" s="16" t="s">
        <v>53</v>
      </c>
      <c r="B31" s="17" t="s">
        <v>58</v>
      </c>
      <c r="C31" s="18" t="s">
        <v>41</v>
      </c>
      <c r="D31" s="19" t="s">
        <v>2</v>
      </c>
      <c r="E31" s="25">
        <v>600</v>
      </c>
      <c r="F31" s="19" t="s">
        <v>15</v>
      </c>
      <c r="G31" s="29" t="s">
        <v>52</v>
      </c>
      <c r="H31" s="29" t="s">
        <v>49</v>
      </c>
      <c r="I31" s="23"/>
      <c r="J31" s="14" t="s">
        <v>34</v>
      </c>
      <c r="K31" s="1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51.9" customHeight="1" x14ac:dyDescent="0.3">
      <c r="A32" s="16" t="s">
        <v>57</v>
      </c>
      <c r="B32" s="17" t="s">
        <v>60</v>
      </c>
      <c r="C32" s="18" t="s">
        <v>41</v>
      </c>
      <c r="D32" s="19" t="s">
        <v>2</v>
      </c>
      <c r="E32" s="25">
        <v>1000</v>
      </c>
      <c r="F32" s="19" t="s">
        <v>15</v>
      </c>
      <c r="G32" s="29" t="s">
        <v>52</v>
      </c>
      <c r="H32" s="29" t="s">
        <v>49</v>
      </c>
      <c r="I32" s="23"/>
      <c r="J32" s="14" t="s">
        <v>34</v>
      </c>
      <c r="K32" s="2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51.9" customHeight="1" x14ac:dyDescent="0.3">
      <c r="A33" s="16" t="s">
        <v>59</v>
      </c>
      <c r="B33" s="17" t="s">
        <v>62</v>
      </c>
      <c r="C33" s="18" t="s">
        <v>41</v>
      </c>
      <c r="D33" s="19" t="s">
        <v>2</v>
      </c>
      <c r="E33" s="25">
        <v>800</v>
      </c>
      <c r="F33" s="19" t="s">
        <v>15</v>
      </c>
      <c r="G33" s="29" t="s">
        <v>52</v>
      </c>
      <c r="H33" s="29" t="s">
        <v>49</v>
      </c>
      <c r="I33" s="23"/>
      <c r="J33" s="14" t="s">
        <v>34</v>
      </c>
      <c r="K33" s="2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51.9" customHeight="1" x14ac:dyDescent="0.3">
      <c r="A34" s="16" t="s">
        <v>61</v>
      </c>
      <c r="B34" s="17" t="s">
        <v>64</v>
      </c>
      <c r="C34" s="18" t="s">
        <v>65</v>
      </c>
      <c r="D34" s="19" t="s">
        <v>2</v>
      </c>
      <c r="E34" s="25">
        <v>2000</v>
      </c>
      <c r="F34" s="19" t="s">
        <v>15</v>
      </c>
      <c r="G34" s="29" t="s">
        <v>52</v>
      </c>
      <c r="H34" s="29" t="s">
        <v>49</v>
      </c>
      <c r="I34" s="23"/>
      <c r="J34" s="14" t="s">
        <v>34</v>
      </c>
      <c r="K34" s="2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51.9" customHeight="1" x14ac:dyDescent="0.3">
      <c r="A35" s="16" t="s">
        <v>63</v>
      </c>
      <c r="B35" s="17" t="s">
        <v>67</v>
      </c>
      <c r="C35" s="18" t="s">
        <v>41</v>
      </c>
      <c r="D35" s="19" t="s">
        <v>2</v>
      </c>
      <c r="E35" s="25">
        <v>30000</v>
      </c>
      <c r="F35" s="19" t="s">
        <v>68</v>
      </c>
      <c r="G35" s="29" t="s">
        <v>52</v>
      </c>
      <c r="H35" s="29" t="s">
        <v>90</v>
      </c>
      <c r="I35" s="23"/>
      <c r="J35" s="14" t="s">
        <v>34</v>
      </c>
      <c r="K35" s="2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51.9" customHeight="1" x14ac:dyDescent="0.3">
      <c r="A36" s="16" t="s">
        <v>66</v>
      </c>
      <c r="B36" s="17" t="s">
        <v>70</v>
      </c>
      <c r="C36" s="18" t="s">
        <v>41</v>
      </c>
      <c r="D36" s="19" t="s">
        <v>2</v>
      </c>
      <c r="E36" s="25">
        <v>3000</v>
      </c>
      <c r="F36" s="19" t="s">
        <v>15</v>
      </c>
      <c r="G36" s="29" t="s">
        <v>52</v>
      </c>
      <c r="H36" s="29" t="s">
        <v>90</v>
      </c>
      <c r="I36" s="23"/>
      <c r="J36" s="14" t="s">
        <v>34</v>
      </c>
      <c r="K36" s="2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51.9" customHeight="1" x14ac:dyDescent="0.3">
      <c r="A37" s="16" t="s">
        <v>69</v>
      </c>
      <c r="B37" s="17" t="s">
        <v>72</v>
      </c>
      <c r="C37" s="18" t="s">
        <v>41</v>
      </c>
      <c r="D37" s="19" t="s">
        <v>2</v>
      </c>
      <c r="E37" s="25">
        <v>500</v>
      </c>
      <c r="F37" s="19" t="s">
        <v>15</v>
      </c>
      <c r="G37" s="29" t="s">
        <v>52</v>
      </c>
      <c r="H37" s="29" t="s">
        <v>90</v>
      </c>
      <c r="I37" s="23"/>
      <c r="J37" s="14" t="s">
        <v>34</v>
      </c>
      <c r="K37" s="2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51.9" customHeight="1" x14ac:dyDescent="0.3">
      <c r="A38" s="16" t="s">
        <v>71</v>
      </c>
      <c r="B38" s="17" t="s">
        <v>74</v>
      </c>
      <c r="C38" s="18" t="s">
        <v>65</v>
      </c>
      <c r="D38" s="19" t="s">
        <v>2</v>
      </c>
      <c r="E38" s="25">
        <v>3000</v>
      </c>
      <c r="F38" s="19" t="s">
        <v>75</v>
      </c>
      <c r="G38" s="29" t="s">
        <v>52</v>
      </c>
      <c r="H38" s="29" t="s">
        <v>90</v>
      </c>
      <c r="I38" s="23"/>
      <c r="J38" s="14" t="s">
        <v>34</v>
      </c>
      <c r="K38" s="2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51.9" customHeight="1" x14ac:dyDescent="0.3">
      <c r="A39" s="16" t="s">
        <v>73</v>
      </c>
      <c r="B39" s="17" t="s">
        <v>77</v>
      </c>
      <c r="C39" s="18" t="s">
        <v>41</v>
      </c>
      <c r="D39" s="19" t="s">
        <v>2</v>
      </c>
      <c r="E39" s="25">
        <v>1200</v>
      </c>
      <c r="F39" s="19" t="s">
        <v>15</v>
      </c>
      <c r="G39" s="29" t="s">
        <v>52</v>
      </c>
      <c r="H39" s="29" t="s">
        <v>90</v>
      </c>
      <c r="I39" s="23"/>
      <c r="J39" s="14" t="s">
        <v>34</v>
      </c>
      <c r="K39" s="2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51.9" customHeight="1" x14ac:dyDescent="0.3">
      <c r="A40" s="16" t="s">
        <v>76</v>
      </c>
      <c r="B40" s="17" t="s">
        <v>79</v>
      </c>
      <c r="C40" s="18" t="s">
        <v>41</v>
      </c>
      <c r="D40" s="19" t="s">
        <v>2</v>
      </c>
      <c r="E40" s="25">
        <v>1000</v>
      </c>
      <c r="F40" s="19" t="s">
        <v>15</v>
      </c>
      <c r="G40" s="29" t="s">
        <v>52</v>
      </c>
      <c r="H40" s="29" t="s">
        <v>90</v>
      </c>
      <c r="I40" s="23"/>
      <c r="J40" s="14" t="s">
        <v>34</v>
      </c>
      <c r="K40" s="2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51.9" customHeight="1" x14ac:dyDescent="0.3">
      <c r="A41" s="16" t="s">
        <v>78</v>
      </c>
      <c r="B41" s="17" t="s">
        <v>81</v>
      </c>
      <c r="C41" s="18" t="s">
        <v>41</v>
      </c>
      <c r="D41" s="19" t="s">
        <v>2</v>
      </c>
      <c r="E41" s="25">
        <v>2500</v>
      </c>
      <c r="F41" s="19" t="s">
        <v>75</v>
      </c>
      <c r="G41" s="29" t="s">
        <v>52</v>
      </c>
      <c r="H41" s="29" t="s">
        <v>90</v>
      </c>
      <c r="I41" s="23"/>
      <c r="J41" s="14" t="s">
        <v>34</v>
      </c>
      <c r="K41" s="2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51.9" customHeight="1" x14ac:dyDescent="0.3">
      <c r="A42" s="16" t="s">
        <v>80</v>
      </c>
      <c r="B42" s="17" t="s">
        <v>83</v>
      </c>
      <c r="C42" s="18" t="s">
        <v>41</v>
      </c>
      <c r="D42" s="19" t="s">
        <v>2</v>
      </c>
      <c r="E42" s="25">
        <v>500</v>
      </c>
      <c r="F42" s="19" t="s">
        <v>15</v>
      </c>
      <c r="G42" s="29" t="s">
        <v>52</v>
      </c>
      <c r="H42" s="29" t="s">
        <v>90</v>
      </c>
      <c r="I42" s="23"/>
      <c r="J42" s="14" t="s">
        <v>34</v>
      </c>
      <c r="K42" s="2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51.9" customHeight="1" x14ac:dyDescent="0.3">
      <c r="A43" s="16" t="s">
        <v>82</v>
      </c>
      <c r="B43" s="17" t="s">
        <v>85</v>
      </c>
      <c r="C43" s="18" t="s">
        <v>41</v>
      </c>
      <c r="D43" s="19" t="s">
        <v>2</v>
      </c>
      <c r="E43" s="25">
        <v>900</v>
      </c>
      <c r="F43" s="19" t="s">
        <v>15</v>
      </c>
      <c r="G43" s="29" t="s">
        <v>52</v>
      </c>
      <c r="H43" s="29" t="s">
        <v>90</v>
      </c>
      <c r="I43" s="23"/>
      <c r="J43" s="14" t="s">
        <v>34</v>
      </c>
      <c r="K43" s="2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51.9" customHeight="1" x14ac:dyDescent="0.3">
      <c r="A44" s="16" t="s">
        <v>84</v>
      </c>
      <c r="B44" s="17" t="s">
        <v>87</v>
      </c>
      <c r="C44" s="18" t="s">
        <v>41</v>
      </c>
      <c r="D44" s="19" t="s">
        <v>2</v>
      </c>
      <c r="E44" s="25">
        <v>3000</v>
      </c>
      <c r="F44" s="19" t="s">
        <v>75</v>
      </c>
      <c r="G44" s="29" t="s">
        <v>52</v>
      </c>
      <c r="H44" s="29" t="s">
        <v>90</v>
      </c>
      <c r="I44" s="23"/>
      <c r="J44" s="14" t="s">
        <v>34</v>
      </c>
      <c r="K44" s="2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51.9" customHeight="1" x14ac:dyDescent="0.3">
      <c r="A45" s="16" t="s">
        <v>86</v>
      </c>
      <c r="B45" s="17" t="s">
        <v>116</v>
      </c>
      <c r="C45" s="18" t="s">
        <v>41</v>
      </c>
      <c r="D45" s="19" t="s">
        <v>2</v>
      </c>
      <c r="E45" s="25">
        <v>5000</v>
      </c>
      <c r="F45" s="19" t="s">
        <v>15</v>
      </c>
      <c r="G45" s="29" t="s">
        <v>90</v>
      </c>
      <c r="H45" s="29" t="s">
        <v>90</v>
      </c>
      <c r="I45" s="23"/>
      <c r="J45" s="53" t="s">
        <v>34</v>
      </c>
      <c r="K45" s="2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51.9" customHeight="1" x14ac:dyDescent="0.3">
      <c r="A46" s="16" t="s">
        <v>88</v>
      </c>
      <c r="B46" s="17" t="s">
        <v>89</v>
      </c>
      <c r="C46" s="18" t="s">
        <v>65</v>
      </c>
      <c r="D46" s="19" t="s">
        <v>2</v>
      </c>
      <c r="E46" s="25">
        <v>20000</v>
      </c>
      <c r="F46" s="19" t="s">
        <v>68</v>
      </c>
      <c r="G46" s="29" t="s">
        <v>93</v>
      </c>
      <c r="H46" s="29" t="s">
        <v>93</v>
      </c>
      <c r="I46" s="23"/>
      <c r="J46" s="14"/>
      <c r="K46" s="23" t="s">
        <v>34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51.9" customHeight="1" x14ac:dyDescent="0.3">
      <c r="A47" s="16" t="s">
        <v>91</v>
      </c>
      <c r="B47" s="17" t="s">
        <v>92</v>
      </c>
      <c r="C47" s="18" t="s">
        <v>41</v>
      </c>
      <c r="D47" s="19" t="s">
        <v>2</v>
      </c>
      <c r="E47" s="25">
        <v>1800</v>
      </c>
      <c r="F47" s="19" t="s">
        <v>15</v>
      </c>
      <c r="G47" s="30" t="s">
        <v>93</v>
      </c>
      <c r="H47" s="30" t="s">
        <v>96</v>
      </c>
      <c r="I47" s="23"/>
      <c r="J47" s="14"/>
      <c r="K47" s="23" t="s">
        <v>34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51.9" customHeight="1" x14ac:dyDescent="0.3">
      <c r="A48" s="16" t="s">
        <v>94</v>
      </c>
      <c r="B48" s="17" t="s">
        <v>95</v>
      </c>
      <c r="C48" s="18" t="s">
        <v>41</v>
      </c>
      <c r="D48" s="19" t="s">
        <v>2</v>
      </c>
      <c r="E48" s="25">
        <v>19000</v>
      </c>
      <c r="F48" s="19" t="s">
        <v>15</v>
      </c>
      <c r="G48" s="30" t="s">
        <v>102</v>
      </c>
      <c r="H48" s="30" t="s">
        <v>102</v>
      </c>
      <c r="I48" s="23"/>
      <c r="J48" s="14"/>
      <c r="K48" s="23" t="s">
        <v>34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51.9" customHeight="1" x14ac:dyDescent="0.3">
      <c r="A49" s="16" t="s">
        <v>97</v>
      </c>
      <c r="B49" s="17" t="s">
        <v>98</v>
      </c>
      <c r="C49" s="18" t="s">
        <v>41</v>
      </c>
      <c r="D49" s="19" t="s">
        <v>2</v>
      </c>
      <c r="E49" s="25">
        <v>1500</v>
      </c>
      <c r="F49" s="19" t="s">
        <v>15</v>
      </c>
      <c r="G49" s="29" t="s">
        <v>93</v>
      </c>
      <c r="H49" s="29" t="s">
        <v>99</v>
      </c>
      <c r="I49" s="23"/>
      <c r="J49" s="14"/>
      <c r="K49" s="23" t="s">
        <v>34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51.9" customHeight="1" x14ac:dyDescent="0.3">
      <c r="A50" s="16" t="s">
        <v>100</v>
      </c>
      <c r="B50" s="17" t="s">
        <v>101</v>
      </c>
      <c r="C50" s="18" t="s">
        <v>41</v>
      </c>
      <c r="D50" s="19" t="s">
        <v>2</v>
      </c>
      <c r="E50" s="25">
        <v>3000</v>
      </c>
      <c r="F50" s="19" t="s">
        <v>15</v>
      </c>
      <c r="G50" s="29" t="s">
        <v>93</v>
      </c>
      <c r="H50" s="29" t="s">
        <v>102</v>
      </c>
      <c r="I50" s="23"/>
      <c r="J50" s="14"/>
      <c r="K50" s="23" t="s">
        <v>34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51.9" customHeight="1" x14ac:dyDescent="0.3">
      <c r="A51" s="16" t="s">
        <v>103</v>
      </c>
      <c r="B51" s="17" t="s">
        <v>104</v>
      </c>
      <c r="C51" s="18" t="s">
        <v>41</v>
      </c>
      <c r="D51" s="19" t="s">
        <v>2</v>
      </c>
      <c r="E51" s="25">
        <v>10200</v>
      </c>
      <c r="F51" s="19" t="s">
        <v>15</v>
      </c>
      <c r="G51" s="29" t="s">
        <v>93</v>
      </c>
      <c r="H51" s="29" t="s">
        <v>143</v>
      </c>
      <c r="I51" s="23"/>
      <c r="J51" s="14"/>
      <c r="K51" s="23" t="s">
        <v>34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51.9" customHeight="1" x14ac:dyDescent="0.3">
      <c r="A52" s="16" t="s">
        <v>105</v>
      </c>
      <c r="B52" s="17" t="s">
        <v>106</v>
      </c>
      <c r="C52" s="18" t="s">
        <v>41</v>
      </c>
      <c r="D52" s="19" t="s">
        <v>2</v>
      </c>
      <c r="E52" s="25">
        <v>2000</v>
      </c>
      <c r="F52" s="19" t="s">
        <v>15</v>
      </c>
      <c r="G52" s="29" t="s">
        <v>93</v>
      </c>
      <c r="H52" s="29" t="s">
        <v>143</v>
      </c>
      <c r="I52" s="23"/>
      <c r="J52" s="14"/>
      <c r="K52" s="23" t="s">
        <v>34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51.9" customHeight="1" x14ac:dyDescent="0.3">
      <c r="A53" s="16" t="s">
        <v>107</v>
      </c>
      <c r="B53" s="17" t="s">
        <v>108</v>
      </c>
      <c r="C53" s="18" t="s">
        <v>41</v>
      </c>
      <c r="D53" s="19" t="s">
        <v>2</v>
      </c>
      <c r="E53" s="25">
        <v>5000</v>
      </c>
      <c r="F53" s="19" t="s">
        <v>15</v>
      </c>
      <c r="G53" s="29" t="s">
        <v>93</v>
      </c>
      <c r="H53" s="29" t="s">
        <v>143</v>
      </c>
      <c r="I53" s="23"/>
      <c r="J53" s="14"/>
      <c r="K53" s="23" t="s">
        <v>34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51.9" customHeight="1" x14ac:dyDescent="0.3">
      <c r="A54" s="16" t="s">
        <v>109</v>
      </c>
      <c r="B54" s="17" t="s">
        <v>110</v>
      </c>
      <c r="C54" s="18" t="s">
        <v>65</v>
      </c>
      <c r="D54" s="19" t="s">
        <v>2</v>
      </c>
      <c r="E54" s="25">
        <v>310000</v>
      </c>
      <c r="F54" s="19" t="s">
        <v>68</v>
      </c>
      <c r="G54" s="29" t="s">
        <v>93</v>
      </c>
      <c r="H54" s="29" t="s">
        <v>143</v>
      </c>
      <c r="I54" s="23"/>
      <c r="J54" s="14"/>
      <c r="K54" s="23" t="s">
        <v>34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51.9" customHeight="1" x14ac:dyDescent="0.3">
      <c r="A55" s="16" t="s">
        <v>111</v>
      </c>
      <c r="B55" s="17" t="s">
        <v>112</v>
      </c>
      <c r="C55" s="18" t="s">
        <v>41</v>
      </c>
      <c r="D55" s="19" t="s">
        <v>2</v>
      </c>
      <c r="E55" s="25">
        <v>148500</v>
      </c>
      <c r="F55" s="19" t="s">
        <v>68</v>
      </c>
      <c r="G55" s="29" t="s">
        <v>93</v>
      </c>
      <c r="H55" s="29" t="s">
        <v>143</v>
      </c>
      <c r="I55" s="23"/>
      <c r="J55" s="14"/>
      <c r="K55" s="23" t="s">
        <v>34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51.9" customHeight="1" x14ac:dyDescent="0.3">
      <c r="A56" s="16" t="s">
        <v>113</v>
      </c>
      <c r="B56" s="17" t="s">
        <v>114</v>
      </c>
      <c r="C56" s="18" t="s">
        <v>41</v>
      </c>
      <c r="D56" s="19" t="s">
        <v>2</v>
      </c>
      <c r="E56" s="25">
        <v>13200</v>
      </c>
      <c r="F56" s="19" t="s">
        <v>68</v>
      </c>
      <c r="G56" s="29" t="s">
        <v>93</v>
      </c>
      <c r="H56" s="29" t="s">
        <v>143</v>
      </c>
      <c r="I56" s="23"/>
      <c r="J56" s="14"/>
      <c r="K56" s="23" t="s">
        <v>34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51.9" customHeight="1" x14ac:dyDescent="0.3">
      <c r="A57" s="16" t="s">
        <v>115</v>
      </c>
      <c r="B57" s="17" t="s">
        <v>118</v>
      </c>
      <c r="C57" s="18" t="s">
        <v>41</v>
      </c>
      <c r="D57" s="19" t="s">
        <v>2</v>
      </c>
      <c r="E57" s="25">
        <v>1250</v>
      </c>
      <c r="F57" s="19" t="s">
        <v>15</v>
      </c>
      <c r="G57" s="29" t="s">
        <v>102</v>
      </c>
      <c r="H57" s="29" t="s">
        <v>102</v>
      </c>
      <c r="I57" s="23"/>
      <c r="J57" s="14"/>
      <c r="K57" s="23" t="s">
        <v>34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51.9" customHeight="1" x14ac:dyDescent="0.3">
      <c r="A58" s="16" t="s">
        <v>117</v>
      </c>
      <c r="B58" s="17" t="s">
        <v>119</v>
      </c>
      <c r="C58" s="18" t="s">
        <v>65</v>
      </c>
      <c r="D58" s="19" t="s">
        <v>2</v>
      </c>
      <c r="E58" s="25">
        <v>15000</v>
      </c>
      <c r="F58" s="19" t="s">
        <v>15</v>
      </c>
      <c r="G58" s="29" t="s">
        <v>99</v>
      </c>
      <c r="H58" s="29" t="s">
        <v>99</v>
      </c>
      <c r="I58" s="23"/>
      <c r="J58" s="14"/>
      <c r="K58" s="23" t="s">
        <v>34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39.9" customHeight="1" thickBot="1" x14ac:dyDescent="0.35">
      <c r="A59" s="31" t="s">
        <v>120</v>
      </c>
      <c r="B59" s="32"/>
      <c r="C59" s="32"/>
      <c r="D59" s="33"/>
      <c r="E59" s="34"/>
      <c r="F59" s="35"/>
      <c r="G59" s="36"/>
      <c r="H59" s="36"/>
      <c r="I59" s="35"/>
      <c r="J59" s="37"/>
      <c r="K59" s="37"/>
    </row>
    <row r="60" spans="1:24" ht="30" customHeight="1" x14ac:dyDescent="0.3">
      <c r="E60" s="38"/>
      <c r="J60" s="39"/>
      <c r="K60" s="39"/>
    </row>
    <row r="61" spans="1:24" ht="81" customHeight="1" x14ac:dyDescent="0.3">
      <c r="A61" s="40" t="s">
        <v>121</v>
      </c>
      <c r="B61" s="40" t="s">
        <v>122</v>
      </c>
      <c r="C61" s="40" t="s">
        <v>123</v>
      </c>
      <c r="D61" s="41"/>
      <c r="F61" s="41"/>
      <c r="G61" s="41"/>
      <c r="K61" s="42"/>
    </row>
    <row r="62" spans="1:24" ht="32.1" customHeight="1" x14ac:dyDescent="0.3">
      <c r="A62" s="43" t="s">
        <v>124</v>
      </c>
      <c r="B62" s="45">
        <f>E23+E24</f>
        <v>3000</v>
      </c>
      <c r="C62" s="44">
        <v>3000</v>
      </c>
      <c r="D62" s="41"/>
      <c r="F62" s="41"/>
      <c r="G62" s="41"/>
      <c r="K62" s="42"/>
    </row>
    <row r="63" spans="1:24" ht="31.5" customHeight="1" x14ac:dyDescent="0.3">
      <c r="A63" s="43" t="s">
        <v>125</v>
      </c>
      <c r="B63" s="45">
        <f>E25+E26+E27+E28+E29+E30+E31+E32+E33+E34+E35+E36+E37+E38+E39+E40+E41+E42+E43+E44</f>
        <v>102600</v>
      </c>
      <c r="C63" s="46">
        <v>10556</v>
      </c>
      <c r="D63" s="41"/>
      <c r="F63" s="41"/>
      <c r="G63" s="41"/>
      <c r="K63" s="42"/>
    </row>
    <row r="64" spans="1:24" ht="32.1" customHeight="1" thickBot="1" x14ac:dyDescent="0.35">
      <c r="A64" s="47" t="s">
        <v>126</v>
      </c>
      <c r="B64" s="48">
        <f>SUM(E46:E58)</f>
        <v>550450</v>
      </c>
      <c r="C64" s="35">
        <v>26390</v>
      </c>
      <c r="D64" s="41"/>
      <c r="F64" s="41"/>
      <c r="G64" s="41"/>
      <c r="K64" s="42"/>
    </row>
    <row r="66" spans="1:11" x14ac:dyDescent="0.3">
      <c r="A66" s="80" t="s">
        <v>127</v>
      </c>
      <c r="B66" s="80"/>
      <c r="C66" s="80"/>
      <c r="D66" s="42"/>
      <c r="E66" s="42"/>
      <c r="J66" s="1"/>
      <c r="K66" s="1"/>
    </row>
    <row r="67" spans="1:11" x14ac:dyDescent="0.3">
      <c r="A67" s="80" t="s">
        <v>128</v>
      </c>
      <c r="B67" s="80"/>
      <c r="C67" s="80"/>
      <c r="D67" s="42"/>
      <c r="E67" s="42"/>
      <c r="J67" s="1"/>
      <c r="K67" s="1"/>
    </row>
    <row r="68" spans="1:11" ht="29.25" customHeight="1" x14ac:dyDescent="0.3">
      <c r="A68" s="81" t="s">
        <v>129</v>
      </c>
      <c r="B68" s="81"/>
      <c r="C68" s="81"/>
      <c r="D68" s="49"/>
      <c r="E68" s="49"/>
      <c r="J68" s="1"/>
      <c r="K68" s="1"/>
    </row>
    <row r="69" spans="1:11" x14ac:dyDescent="0.3">
      <c r="A69" s="82" t="s">
        <v>130</v>
      </c>
      <c r="B69" s="82"/>
      <c r="C69" s="82"/>
      <c r="J69" s="1"/>
      <c r="K69" s="1"/>
    </row>
    <row r="70" spans="1:11" x14ac:dyDescent="0.3">
      <c r="J70" s="39"/>
      <c r="K70" s="39"/>
    </row>
    <row r="71" spans="1:11" x14ac:dyDescent="0.3">
      <c r="J71" s="39"/>
      <c r="K71" s="39"/>
    </row>
    <row r="72" spans="1:11" x14ac:dyDescent="0.3">
      <c r="J72" s="39"/>
      <c r="K72" s="39"/>
    </row>
  </sheetData>
  <mergeCells count="31">
    <mergeCell ref="A66:C66"/>
    <mergeCell ref="A67:C67"/>
    <mergeCell ref="A68:C68"/>
    <mergeCell ref="A69:C69"/>
    <mergeCell ref="C19:E19"/>
    <mergeCell ref="C20:E20"/>
    <mergeCell ref="A21:A22"/>
    <mergeCell ref="B21:B22"/>
    <mergeCell ref="C21:C22"/>
    <mergeCell ref="D21:D22"/>
    <mergeCell ref="F21:F22"/>
    <mergeCell ref="G21:H21"/>
    <mergeCell ref="I21:K21"/>
    <mergeCell ref="C18:E18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8:K8"/>
    <mergeCell ref="A9:K9"/>
    <mergeCell ref="A10:E10"/>
    <mergeCell ref="F10:K10"/>
    <mergeCell ref="A11:E11"/>
    <mergeCell ref="F11:K1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I_10Martonvásár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Felhasználó</cp:lastModifiedBy>
  <cp:lastPrinted>2021-08-30T11:06:31Z</cp:lastPrinted>
  <dcterms:created xsi:type="dcterms:W3CDTF">2020-08-24T06:10:27Z</dcterms:created>
  <dcterms:modified xsi:type="dcterms:W3CDTF">2021-08-30T13:54:35Z</dcterms:modified>
</cp:coreProperties>
</file>